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chefias\"/>
    </mc:Choice>
  </mc:AlternateContent>
  <xr:revisionPtr revIDLastSave="0" documentId="13_ncr:1_{101C453C-4B7A-44DC-9223-F25642E6CFF6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7-2026" sheetId="1" r:id="rId1"/>
  </sheets>
  <definedNames>
    <definedName name="_xlnm._FilterDatabase" localSheetId="0" hidden="1">'07-2026'!$B$10:$L$74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25" i="1" l="1"/>
  <c r="F46" i="1" l="1"/>
  <c r="L46" i="1" s="1"/>
  <c r="K14" i="1"/>
  <c r="F22" i="1"/>
  <c r="L22" i="1" s="1"/>
  <c r="F12" i="1"/>
  <c r="L12" i="1" s="1"/>
  <c r="L25" i="1"/>
  <c r="F14" i="1"/>
  <c r="F48" i="1"/>
  <c r="L48" i="1" s="1"/>
  <c r="F40" i="1"/>
  <c r="L40" i="1" s="1"/>
  <c r="F41" i="1"/>
  <c r="L41" i="1" s="1"/>
  <c r="F13" i="1"/>
  <c r="L13" i="1" s="1"/>
  <c r="F23" i="1"/>
  <c r="L23" i="1" s="1"/>
  <c r="F42" i="1"/>
  <c r="L42" i="1" s="1"/>
  <c r="F18" i="1"/>
  <c r="L18" i="1" s="1"/>
  <c r="F39" i="1"/>
  <c r="L39" i="1" s="1"/>
  <c r="F50" i="1"/>
  <c r="L50" i="1" s="1"/>
  <c r="F34" i="1"/>
  <c r="L34" i="1" s="1"/>
  <c r="F15" i="1"/>
  <c r="L15" i="1" s="1"/>
  <c r="L17" i="1"/>
  <c r="F20" i="1"/>
  <c r="L20" i="1" s="1"/>
  <c r="F63" i="1"/>
  <c r="L63" i="1" s="1"/>
  <c r="F51" i="1"/>
  <c r="L51" i="1" s="1"/>
  <c r="F33" i="1"/>
  <c r="L33" i="1" s="1"/>
  <c r="F56" i="1"/>
  <c r="L56" i="1" s="1"/>
  <c r="F26" i="1"/>
  <c r="L26" i="1" s="1"/>
  <c r="F54" i="1"/>
  <c r="L54" i="1" s="1"/>
  <c r="F64" i="1"/>
  <c r="L64" i="1" s="1"/>
  <c r="F47" i="1"/>
  <c r="L47" i="1" s="1"/>
  <c r="F16" i="1"/>
  <c r="L16" i="1" s="1"/>
  <c r="F59" i="1"/>
  <c r="L59" i="1" s="1"/>
  <c r="F19" i="1"/>
  <c r="L19" i="1" s="1"/>
  <c r="F36" i="1"/>
  <c r="L36" i="1" s="1"/>
  <c r="F53" i="1"/>
  <c r="L53" i="1" s="1"/>
  <c r="F45" i="1"/>
  <c r="L45" i="1" s="1"/>
  <c r="F32" i="1"/>
  <c r="L32" i="1" s="1"/>
  <c r="F35" i="1"/>
  <c r="L35" i="1" s="1"/>
  <c r="F43" i="1"/>
  <c r="L43" i="1" s="1"/>
  <c r="F11" i="1"/>
  <c r="L11" i="1" s="1"/>
  <c r="F30" i="1"/>
  <c r="L30" i="1" s="1"/>
  <c r="F37" i="1"/>
  <c r="L37" i="1" s="1"/>
  <c r="F60" i="1"/>
  <c r="L60" i="1" s="1"/>
  <c r="F57" i="1"/>
  <c r="L57" i="1" s="1"/>
  <c r="F44" i="1"/>
  <c r="L44" i="1" s="1"/>
  <c r="F55" i="1"/>
  <c r="L55" i="1" s="1"/>
  <c r="F38" i="1"/>
  <c r="L38" i="1" s="1"/>
  <c r="F24" i="1"/>
  <c r="L24" i="1" s="1"/>
  <c r="F31" i="1"/>
  <c r="L31" i="1" s="1"/>
  <c r="F49" i="1"/>
  <c r="L49" i="1" s="1"/>
  <c r="F21" i="1"/>
  <c r="L21" i="1" s="1"/>
  <c r="F61" i="1"/>
  <c r="L61" i="1" s="1"/>
  <c r="F29" i="1"/>
  <c r="L29" i="1" s="1"/>
  <c r="F58" i="1"/>
  <c r="L58" i="1" s="1"/>
  <c r="L14" i="1" l="1"/>
</calcChain>
</file>

<file path=xl/sharedStrings.xml><?xml version="1.0" encoding="utf-8"?>
<sst xmlns="http://schemas.openxmlformats.org/spreadsheetml/2006/main" count="277" uniqueCount="183">
  <si>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</si>
  <si>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</si>
  <si>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</si>
  <si>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</si>
  <si>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</si>
  <si>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</si>
  <si>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</si>
  <si>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</si>
  <si>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</si>
  <si>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</si>
  <si>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</si>
  <si>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GUILHERME CARVALHO DE SOUSA</t>
  </si>
  <si>
    <t>KELIENE FERNANDES DE OLIVEIRA</t>
  </si>
  <si>
    <t>MARCO TULIO DOS SANTOS LOPES</t>
  </si>
  <si>
    <t xml:space="preserve"> Valor do Salário Bruto (R$) (Ocultar)</t>
  </si>
  <si>
    <t>CPF</t>
  </si>
  <si>
    <t>NAYARA MARTINS DA SILVA</t>
  </si>
  <si>
    <t>Competência: Julho_2026</t>
  </si>
  <si>
    <t>Sociedade Beneficente Israelita Brasileira Albert Einstein</t>
  </si>
  <si>
    <t>LUCAS MARCOS PEREIRA</t>
  </si>
  <si>
    <t>UNIDADE: Hospital de Urgências de Goiás Dr. Valdemiro Cruz (HUGO)</t>
  </si>
  <si>
    <t>DAYANA CASTELAO DE OLIVEIRA</t>
  </si>
  <si>
    <t>JOICY MARY JOSEP SILVA CORREA</t>
  </si>
  <si>
    <t>EDILENE MORAES PEREIRA</t>
  </si>
  <si>
    <t>CRISTIANE RODRIGUES COUTO</t>
  </si>
  <si>
    <t>ALEX CORDEIRO LINS DA SILVA</t>
  </si>
  <si>
    <t>ALINE DE SA MENDES</t>
  </si>
  <si>
    <t>MICHELLE TEIXEIRA DE OLIVEIRA</t>
  </si>
  <si>
    <t>LARISSA SOUSA DINIZ</t>
  </si>
  <si>
    <t>LAYLA CRISLLEY CAETANO DE LIMA</t>
  </si>
  <si>
    <t>ALEX VICTOR PEDROSA BORGES</t>
  </si>
  <si>
    <t>CRISTINA CARVALHO POVOA FERNANDES DE OLI</t>
  </si>
  <si>
    <t>LORRANE CAROLINE DE OLIVEIRA</t>
  </si>
  <si>
    <t>ARIANNA ELMA MARTINS XAVIER</t>
  </si>
  <si>
    <t>ALLEF JUNIOR DE SOUZA BARROSO</t>
  </si>
  <si>
    <t>ANTONIO FRANCISCO NERY</t>
  </si>
  <si>
    <t>CARLOS RENATO BONIFACIO FERREIRA</t>
  </si>
  <si>
    <t>VANESSA DE OLIVEIRA DA MATA FREITAS</t>
  </si>
  <si>
    <t>OSVAILTON VIEIRA DE ALMEIDA</t>
  </si>
  <si>
    <t>JOAO LUCAS LOPES DE OLIVEIRA</t>
  </si>
  <si>
    <t>REYNER PAUD MADUREIRA</t>
  </si>
  <si>
    <t>REILLA MARIA DE SOUZA</t>
  </si>
  <si>
    <t>VINICIUS CAVALCANTE RODRIGUES</t>
  </si>
  <si>
    <t>ANNE CAROLINE SOARES ALMEIDA ALVES</t>
  </si>
  <si>
    <t>SORAIA DE SOUZA FAGUNDES AZEVEDO</t>
  </si>
  <si>
    <t>BRUNO VINICIUS RIBEIRO</t>
  </si>
  <si>
    <t>JULIENE NEVES SOLANO</t>
  </si>
  <si>
    <t>PAULO CEZAR CORREIA DA SILVA</t>
  </si>
  <si>
    <t>LUCAS BAIOCCHI</t>
  </si>
  <si>
    <t>HIGOR DA SILVA ASSUNCAO</t>
  </si>
  <si>
    <t>JULIANA QUINTANILHA FAUSTINO</t>
  </si>
  <si>
    <t>LOURIVAL LUIZ LIMA</t>
  </si>
  <si>
    <t>ADENISIA EVANGELISTA DA LINHA</t>
  </si>
  <si>
    <t>JULIO CESAR DE JESUS SANTOS</t>
  </si>
  <si>
    <t>TAINARA NOGUEIRA LEAO DE FARIA</t>
  </si>
  <si>
    <t>RODOLPHO SARMENTO MACEDO</t>
  </si>
  <si>
    <t>LUCAS ALMEIDA FARIA</t>
  </si>
  <si>
    <t>RENATO DE OLIVEIRA</t>
  </si>
  <si>
    <t>KARINE BORGES DE MEDEIROS</t>
  </si>
  <si>
    <t>DANIEL DE PAIVA MAGALHAES</t>
  </si>
  <si>
    <t>HENRIQUE DO CARMO RODRIGUES</t>
  </si>
  <si>
    <t>MURICHAINE FRANCINE MARQUES</t>
  </si>
  <si>
    <t>CESAR LELLI PARREAO DE MOURA</t>
  </si>
  <si>
    <t>TULIO PEREIRA PINTO GAMA</t>
  </si>
  <si>
    <t>GEISIANE AGDA SILVA</t>
  </si>
  <si>
    <t>SAMARA ALVES DOS SANTOS</t>
  </si>
  <si>
    <t>LUISA EMANUELA BISEO HENRIQUES</t>
  </si>
  <si>
    <t>VAGO</t>
  </si>
  <si>
    <t>FABIANA ROLLA</t>
  </si>
  <si>
    <t>FLAVIO ARAUJO BORGES JUNIOR</t>
  </si>
  <si>
    <t>PATRICK CORREIA DE SOUZA ARAUJO</t>
  </si>
  <si>
    <t>MARINA VAIDOTAS</t>
  </si>
  <si>
    <t>LIDIO MOREIRA</t>
  </si>
  <si>
    <t>DANILO DA SILVA LILI</t>
  </si>
  <si>
    <t>DANIELLE DE PAIVA SANTELLO</t>
  </si>
  <si>
    <t>ADAO GUTEMBERG SALES DE SOUZA</t>
  </si>
  <si>
    <t>DECIRIA FERNANDES SILVA</t>
  </si>
  <si>
    <t>COORDENADOR ENFERMAGEM CP</t>
  </si>
  <si>
    <t>COORDENADOR ENGENHARIA CLINICA</t>
  </si>
  <si>
    <t>COORDENADOR MULTIPROFISSIONAL</t>
  </si>
  <si>
    <t>COORDENADOR PRATICAS QUALIDADE SEGURANCA</t>
  </si>
  <si>
    <t>COORDENADOR PLANEJAMENTO E LOGISTICA</t>
  </si>
  <si>
    <t>COORDENADOR EPIDEMIOLOGIA</t>
  </si>
  <si>
    <t>COORDENADOR ATENDIMENTO CP</t>
  </si>
  <si>
    <t>COORDENADOR SEGURANCA TRABALHO</t>
  </si>
  <si>
    <t>ESPECIALISTA MULTIPROFISSIONAL</t>
  </si>
  <si>
    <t>COORDENADOR PLANEJAMENTO FINANCEIRO</t>
  </si>
  <si>
    <t>COORDENADOR TECNICO HEMOTERAPIA</t>
  </si>
  <si>
    <t>CONSULTOR PROJETOS MELHORIA CONTINUA</t>
  </si>
  <si>
    <t>COORDENADOR SEGURANÇA PATRIMONIAL</t>
  </si>
  <si>
    <t>SUPERVISOR RAIO X</t>
  </si>
  <si>
    <t>SUPERVISOR ADMINISTRATIVO</t>
  </si>
  <si>
    <t>COORDENADOR NUTRICAO CLINICA</t>
  </si>
  <si>
    <t>SUPERVISOR PATRIMONIO</t>
  </si>
  <si>
    <t>COORDENADOR REGULACAO FLUXO PACIENTE</t>
  </si>
  <si>
    <t>CONSULTOR RECURSOS HUMANOS I</t>
  </si>
  <si>
    <t>CONSULTOR COMPLIANCE</t>
  </si>
  <si>
    <t>COORDENADOR OPERAÇOES</t>
  </si>
  <si>
    <t>COORDENADOR MANUTENÇAO</t>
  </si>
  <si>
    <t>COORDENADOR ENSINO CORPORATIVO</t>
  </si>
  <si>
    <t>COORDENADOR FARMACIA</t>
  </si>
  <si>
    <t>SUPERVISOR FACILITIES</t>
  </si>
  <si>
    <t>SUPERVISOR SEGURANCA</t>
  </si>
  <si>
    <t>COORDENADOR FACILITIES</t>
  </si>
  <si>
    <t>SUPERVISOR OPERAÇÕES</t>
  </si>
  <si>
    <t>COORDENADOR MEDICO CP</t>
  </si>
  <si>
    <t>SUPERVISOR ENGENHARIA CLINICA</t>
  </si>
  <si>
    <t>SUPERVISOR MANUTENÇAO</t>
  </si>
  <si>
    <t>COORDENADOR MEDICO ENSINO</t>
  </si>
  <si>
    <t>GERENTE ASSISTENCIAL</t>
  </si>
  <si>
    <t>COORDENADOR TI</t>
  </si>
  <si>
    <t>DIRETOR HOSPITALAR CUIDADO PUBLICO</t>
  </si>
  <si>
    <t>GERENTEPRATICAS, QUALIDADE</t>
  </si>
  <si>
    <t>GERENTE MEDICO CP</t>
  </si>
  <si>
    <t>COORDENADOR ENFERMAGEM MONIT ASSISTENCI</t>
  </si>
  <si>
    <t>GERENTE OPERAÇOES</t>
  </si>
  <si>
    <t>GERENTE REGIONAL CONTROLADORIA</t>
  </si>
  <si>
    <t>GERENTE REGIONAL CONSULTORIA RH</t>
  </si>
  <si>
    <t>COORDENADOR FATURAMENTO E SAME HOSP MUNI</t>
  </si>
  <si>
    <t>COORDENADOR REGIONAL CONTABIL</t>
  </si>
  <si>
    <t>COORDENADOR ADMINISTRATIVO</t>
  </si>
  <si>
    <t>OSC: Sociedade Beneficente Israelita Brasileira Albert Einstein</t>
  </si>
  <si>
    <t>RELAÇÃO MENSAL DOS MEMBROS DA DIRETORIA E DAS CHEFIAS DE SEU ORGANOGRAMA COM SUAS RESPECTIVAS REMUNERAÇÕES</t>
  </si>
  <si>
    <t>409.***.***-53</t>
  </si>
  <si>
    <t>327.***.***-65</t>
  </si>
  <si>
    <t>750.***.***-44</t>
  </si>
  <si>
    <t>382.***.***-69</t>
  </si>
  <si>
    <t>045.***.***-38</t>
  </si>
  <si>
    <t>011.***.***-22</t>
  </si>
  <si>
    <t>590.***.***-53</t>
  </si>
  <si>
    <t>025.***.***-60</t>
  </si>
  <si>
    <t>341.***.***-06</t>
  </si>
  <si>
    <t>009.***.***-09</t>
  </si>
  <si>
    <t>035.***.***-96</t>
  </si>
  <si>
    <t>037.***.***-21</t>
  </si>
  <si>
    <t>664.***.***-00</t>
  </si>
  <si>
    <t>036.***.***-89</t>
  </si>
  <si>
    <t>338.***.***-51</t>
  </si>
  <si>
    <t>014.***.***-01</t>
  </si>
  <si>
    <t>213.***.***-22</t>
  </si>
  <si>
    <t>024.***.***-02</t>
  </si>
  <si>
    <t>000.***.***-00</t>
  </si>
  <si>
    <t>009.***.***-93</t>
  </si>
  <si>
    <t>001.***.***-10</t>
  </si>
  <si>
    <t>703.***.***-65</t>
  </si>
  <si>
    <t>029.***.***-06</t>
  </si>
  <si>
    <t>113.***.***-92</t>
  </si>
  <si>
    <t>223.***.***-26</t>
  </si>
  <si>
    <t>743.***.***-72</t>
  </si>
  <si>
    <t>040.***.***-65</t>
  </si>
  <si>
    <t>010.***.***-25</t>
  </si>
  <si>
    <t>040.***.***-96</t>
  </si>
  <si>
    <t>733.***.***-20</t>
  </si>
  <si>
    <t>708.***.***-75</t>
  </si>
  <si>
    <t>701.***.***-08</t>
  </si>
  <si>
    <t>010.***.***-80</t>
  </si>
  <si>
    <t>048.***.***-09</t>
  </si>
  <si>
    <t>854.***.***-00</t>
  </si>
  <si>
    <t>442.***.***-10</t>
  </si>
  <si>
    <t>019.***.***-66</t>
  </si>
  <si>
    <t>018.***.***-02</t>
  </si>
  <si>
    <t>024.***.***-04</t>
  </si>
  <si>
    <t>035.***.***-81</t>
  </si>
  <si>
    <t>026.***.***-37</t>
  </si>
  <si>
    <t>833.***.***-72</t>
  </si>
  <si>
    <t>790.***.***-34</t>
  </si>
  <si>
    <t>008.***.***-08</t>
  </si>
  <si>
    <t>024.***.***-77</t>
  </si>
  <si>
    <t>048.***.***-02</t>
  </si>
  <si>
    <t>044.***.***-12</t>
  </si>
  <si>
    <t>019.***.***-56</t>
  </si>
  <si>
    <t>032.***.***-92</t>
  </si>
  <si>
    <t>018.***.***-43</t>
  </si>
  <si>
    <t>987.***.***-30</t>
  </si>
  <si>
    <t>018.***.***-29</t>
  </si>
  <si>
    <t>031.***.***-85</t>
  </si>
  <si>
    <t>008.***.***-79</t>
  </si>
  <si>
    <t>340.***.***-46</t>
  </si>
  <si>
    <t>325.***.***-17</t>
  </si>
  <si>
    <t>019.***.***-73</t>
  </si>
  <si>
    <t>214.***.***-88</t>
  </si>
  <si>
    <t>036.***.***-16</t>
  </si>
  <si>
    <t>112.***.***-30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</si>
</sst>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7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/>
    <xf numFmtId="165" fontId="1" fillId="0" borderId="4" xfId="1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1200149</xdr:colOff>
      <xdr:row>0</xdr:row>
      <xdr:rowOff>0</xdr:rowOff>
    </xdr:from>
    <xdr:to>
      <xdr:col>7</xdr:col>
      <xdr:colOff>1003765</xdr:colOff>
      <xdr:row>4</xdr:row>
      <xdr:rowOff>28575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3C88AA9-A18E-96D7-F2E2-CF3AD277A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86" b="26730"/>
        <a:stretch>
          <a:fillRect/>
        </a:stretch>
      </xdr:blipFill>
      <xdr:spPr>
        <a:xfrm>
          <a:off x="4867274" y="0"/>
          <a:ext cx="7109291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tabColor theme="4" tint="0.39997558519241921"/>
    <pageSetUpPr fitToPage="1"/>
  </sheetPr>
  <dimension ref="A1:AMF74"/>
  <sheetViews>
    <sheetView showGridLines="0" tabSelected="1" zoomScaleNormal="100" workbookViewId="0">
      <pane ySplit="10" topLeftCell="A11" activePane="bottomLeft" state="frozen"/>
      <selection pane="bottomLeft" activeCell="E16" sqref="E16"/>
    </sheetView>
  </sheetViews>
  <sheetFormatPr defaultColWidth="19.140625" defaultRowHeight="15" customHeight="1" x14ac:dyDescent="0.25"/>
  <cols>
    <col min="1" max="1" width="1.42578125" style="1" customWidth="1"/>
    <col min="2" max="2" width="53.5703125" style="5" bestFit="1" customWidth="1"/>
    <col min="3" max="3" width="38.28515625" style="5" customWidth="1"/>
    <col min="4" max="4" width="10.140625" style="5" bestFit="1" customWidth="1"/>
    <col min="5" max="5" width="39.7109375" style="1" bestFit="1" customWidth="1"/>
    <col min="6" max="6" width="21.42578125" style="6" customWidth="1"/>
    <col min="7" max="7" width="20.140625" style="6" hidden="1" customWidth="1"/>
    <col min="8" max="8" width="15.42578125" style="7" bestFit="1" customWidth="1"/>
    <col min="9" max="9" width="15.42578125" style="7" customWidth="1"/>
    <col min="10" max="10" width="13.140625" style="7" bestFit="1" customWidth="1"/>
    <col min="11" max="11" width="16.42578125" style="7" bestFit="1" customWidth="1"/>
    <col min="12" max="12" width="15.42578125" style="7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ht="15" customHeight="1" x14ac:dyDescent="0.25">
      <c r="B6" s="24" t="s">
        <v>122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B7" s="23"/>
      <c r="C7" s="2"/>
      <c r="D7" s="2"/>
      <c r="E7" s="2"/>
      <c r="F7" s="2"/>
      <c r="G7" s="2"/>
      <c r="H7" s="2"/>
      <c r="I7" s="2"/>
      <c r="J7" s="2"/>
      <c r="K7" s="2"/>
      <c r="L7" s="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B8" s="2" t="s">
        <v>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8" t="s">
        <v>20</v>
      </c>
      <c r="C9" s="9"/>
      <c r="D9" s="9"/>
      <c r="E9" s="9"/>
      <c r="F9" s="25" t="s">
        <v>17</v>
      </c>
      <c r="G9" s="26"/>
      <c r="H9" s="26"/>
      <c r="I9" s="26"/>
      <c r="J9" s="26"/>
      <c r="K9" s="26"/>
      <c r="L9" s="27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ht="22.5" x14ac:dyDescent="0.25">
      <c r="B10" s="3" t="s">
        <v>1</v>
      </c>
      <c r="C10" s="3" t="s">
        <v>2</v>
      </c>
      <c r="D10" s="3" t="s">
        <v>15</v>
      </c>
      <c r="E10" s="3" t="s">
        <v>3</v>
      </c>
      <c r="F10" s="4" t="s">
        <v>4</v>
      </c>
      <c r="G10" s="16" t="s">
        <v>14</v>
      </c>
      <c r="H10" s="4" t="s">
        <v>5</v>
      </c>
      <c r="I10" s="4" t="s">
        <v>6</v>
      </c>
      <c r="J10" s="4" t="s">
        <v>7</v>
      </c>
      <c r="K10" s="4" t="s">
        <v>8</v>
      </c>
      <c r="L10" s="4" t="s">
        <v>9</v>
      </c>
      <c r="AME10"/>
      <c r="AMF10"/>
    </row>
    <row r="11" spans="2:1020" ht="15" customHeight="1" x14ac:dyDescent="0.25">
      <c r="B11" s="10" t="s">
        <v>10</v>
      </c>
      <c r="C11" s="11" t="s">
        <v>52</v>
      </c>
      <c r="D11" s="11" t="s">
        <v>123</v>
      </c>
      <c r="E11" s="12" t="s">
        <v>104</v>
      </c>
      <c r="F11" s="13">
        <f t="shared" ref="F11:F13" si="0">G11+I11+J11</f>
        <v>4642.38</v>
      </c>
      <c r="G11" s="13">
        <v>616.33999999999992</v>
      </c>
      <c r="H11" s="14"/>
      <c r="I11" s="14"/>
      <c r="J11" s="14">
        <v>4026.04</v>
      </c>
      <c r="K11" s="14">
        <v>1907.46</v>
      </c>
      <c r="L11" s="14">
        <f t="shared" ref="L11:L13" si="1">F11-K11</f>
        <v>2734.92</v>
      </c>
      <c r="M11" s="15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ht="15" customHeight="1" x14ac:dyDescent="0.25">
      <c r="B12" s="10" t="s">
        <v>10</v>
      </c>
      <c r="C12" s="11" t="s">
        <v>25</v>
      </c>
      <c r="D12" s="11" t="s">
        <v>124</v>
      </c>
      <c r="E12" s="12" t="s">
        <v>78</v>
      </c>
      <c r="F12" s="13">
        <f t="shared" si="0"/>
        <v>18626.170000000002</v>
      </c>
      <c r="G12" s="13">
        <v>332.81</v>
      </c>
      <c r="H12" s="14"/>
      <c r="I12" s="14"/>
      <c r="J12" s="14">
        <v>18293.36</v>
      </c>
      <c r="K12" s="14">
        <v>5576.7800000000007</v>
      </c>
      <c r="L12" s="14">
        <f t="shared" si="1"/>
        <v>13049.390000000001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ht="15" customHeight="1" x14ac:dyDescent="0.25">
      <c r="B13" s="10" t="s">
        <v>10</v>
      </c>
      <c r="C13" s="11" t="s">
        <v>30</v>
      </c>
      <c r="D13" s="11" t="s">
        <v>125</v>
      </c>
      <c r="E13" s="12" t="s">
        <v>84</v>
      </c>
      <c r="F13" s="13">
        <f t="shared" si="0"/>
        <v>11710.75</v>
      </c>
      <c r="G13" s="13">
        <v>332.81</v>
      </c>
      <c r="H13" s="14"/>
      <c r="I13" s="14"/>
      <c r="J13" s="14">
        <v>11377.94</v>
      </c>
      <c r="K13" s="14">
        <v>3196.07</v>
      </c>
      <c r="L13" s="14">
        <f t="shared" si="1"/>
        <v>8514.68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ht="15" customHeight="1" x14ac:dyDescent="0.25">
      <c r="B14" s="10" t="s">
        <v>10</v>
      </c>
      <c r="C14" s="11" t="s">
        <v>26</v>
      </c>
      <c r="D14" s="11" t="s">
        <v>126</v>
      </c>
      <c r="E14" s="12" t="s">
        <v>80</v>
      </c>
      <c r="F14" s="13">
        <f t="shared" ref="F14:F15" si="2">G14+I14+J14</f>
        <v>26275.59</v>
      </c>
      <c r="G14" s="13">
        <v>8178.43</v>
      </c>
      <c r="H14" s="14"/>
      <c r="I14" s="14">
        <v>7755.93</v>
      </c>
      <c r="J14" s="14">
        <v>10341.23</v>
      </c>
      <c r="K14" s="14">
        <f>17783.96+400.35</f>
        <v>18184.309999999998</v>
      </c>
      <c r="L14" s="14">
        <f t="shared" ref="L14:L15" si="3">F14-K14</f>
        <v>8091.2800000000025</v>
      </c>
    </row>
    <row r="15" spans="2:1020" ht="15" customHeight="1" x14ac:dyDescent="0.25">
      <c r="B15" s="10" t="s">
        <v>10</v>
      </c>
      <c r="C15" s="11" t="s">
        <v>34</v>
      </c>
      <c r="D15" s="11" t="s">
        <v>127</v>
      </c>
      <c r="E15" s="12" t="s">
        <v>89</v>
      </c>
      <c r="F15" s="13">
        <f t="shared" si="2"/>
        <v>9600.7999999999993</v>
      </c>
      <c r="G15" s="13">
        <v>332.81</v>
      </c>
      <c r="H15" s="14"/>
      <c r="I15" s="14"/>
      <c r="J15" s="14">
        <v>9267.99</v>
      </c>
      <c r="K15" s="14">
        <v>2471.1400000000003</v>
      </c>
      <c r="L15" s="14">
        <f t="shared" si="3"/>
        <v>7129.6599999999989</v>
      </c>
    </row>
    <row r="16" spans="2:1020" ht="15" customHeight="1" x14ac:dyDescent="0.25">
      <c r="B16" s="10" t="s">
        <v>10</v>
      </c>
      <c r="C16" s="11" t="s">
        <v>43</v>
      </c>
      <c r="D16" s="11" t="s">
        <v>128</v>
      </c>
      <c r="E16" s="12" t="s">
        <v>91</v>
      </c>
      <c r="F16" s="13">
        <f t="shared" ref="F16:F18" si="4">G16+I16+J16</f>
        <v>6348.79</v>
      </c>
      <c r="G16" s="13">
        <v>332.81</v>
      </c>
      <c r="H16" s="14"/>
      <c r="I16" s="14"/>
      <c r="J16" s="14">
        <v>6015.98</v>
      </c>
      <c r="K16" s="14">
        <v>2679.1400000000003</v>
      </c>
      <c r="L16" s="14">
        <f t="shared" ref="L16:L18" si="5">F16-K16</f>
        <v>3669.6499999999996</v>
      </c>
    </row>
    <row r="17" spans="2:12" ht="15" customHeight="1" x14ac:dyDescent="0.25">
      <c r="B17" s="10" t="s">
        <v>10</v>
      </c>
      <c r="C17" s="11" t="s">
        <v>35</v>
      </c>
      <c r="D17" s="11" t="s">
        <v>129</v>
      </c>
      <c r="E17" s="12" t="s">
        <v>90</v>
      </c>
      <c r="F17" s="13">
        <f>G17+I17+J17</f>
        <v>8602.8499999999985</v>
      </c>
      <c r="G17" s="13">
        <v>2586.87</v>
      </c>
      <c r="H17" s="14"/>
      <c r="I17" s="14"/>
      <c r="J17" s="14">
        <v>6015.98</v>
      </c>
      <c r="K17" s="14">
        <v>2501.2500000000005</v>
      </c>
      <c r="L17" s="14">
        <f t="shared" si="5"/>
        <v>6101.5999999999985</v>
      </c>
    </row>
    <row r="18" spans="2:12" ht="15" customHeight="1" x14ac:dyDescent="0.25">
      <c r="B18" s="10" t="s">
        <v>10</v>
      </c>
      <c r="C18" s="11" t="s">
        <v>33</v>
      </c>
      <c r="D18" s="11" t="s">
        <v>130</v>
      </c>
      <c r="E18" s="12" t="s">
        <v>86</v>
      </c>
      <c r="F18" s="13">
        <f t="shared" si="4"/>
        <v>11311.14</v>
      </c>
      <c r="G18" s="13">
        <v>332.81</v>
      </c>
      <c r="H18" s="14"/>
      <c r="I18" s="14"/>
      <c r="J18" s="14">
        <v>10978.33</v>
      </c>
      <c r="K18" s="14">
        <v>4772.6500000000005</v>
      </c>
      <c r="L18" s="14">
        <f t="shared" si="5"/>
        <v>6538.4899999999989</v>
      </c>
    </row>
    <row r="19" spans="2:12" ht="15" customHeight="1" x14ac:dyDescent="0.25">
      <c r="B19" s="10" t="s">
        <v>10</v>
      </c>
      <c r="C19" s="11" t="s">
        <v>45</v>
      </c>
      <c r="D19" s="11" t="s">
        <v>131</v>
      </c>
      <c r="E19" s="12" t="s">
        <v>100</v>
      </c>
      <c r="F19" s="13">
        <f t="shared" ref="F19" si="6">G19+I19+J19</f>
        <v>11439.59</v>
      </c>
      <c r="G19" s="13">
        <v>2590.6099999999997</v>
      </c>
      <c r="H19" s="14"/>
      <c r="I19" s="14"/>
      <c r="J19" s="14">
        <v>8848.98</v>
      </c>
      <c r="K19" s="14">
        <v>3341.2200000000003</v>
      </c>
      <c r="L19" s="14">
        <f t="shared" ref="L19" si="7">F19-K19</f>
        <v>8098.37</v>
      </c>
    </row>
    <row r="20" spans="2:12" ht="15" customHeight="1" x14ac:dyDescent="0.25">
      <c r="B20" s="10" t="s">
        <v>10</v>
      </c>
      <c r="C20" s="11" t="s">
        <v>36</v>
      </c>
      <c r="D20" s="11" t="s">
        <v>132</v>
      </c>
      <c r="E20" s="12" t="s">
        <v>91</v>
      </c>
      <c r="F20" s="13">
        <f t="shared" ref="F20:F21" si="8">G20+I20+J20</f>
        <v>7283.83</v>
      </c>
      <c r="G20" s="13">
        <v>3273.1800000000003</v>
      </c>
      <c r="H20" s="14"/>
      <c r="I20" s="14"/>
      <c r="J20" s="14">
        <v>4010.65</v>
      </c>
      <c r="K20" s="14">
        <v>3854.89</v>
      </c>
      <c r="L20" s="14">
        <f t="shared" ref="L20:L21" si="9">F20-K20</f>
        <v>3428.94</v>
      </c>
    </row>
    <row r="21" spans="2:12" ht="15" customHeight="1" x14ac:dyDescent="0.25">
      <c r="B21" s="10" t="s">
        <v>10</v>
      </c>
      <c r="C21" s="11" t="s">
        <v>62</v>
      </c>
      <c r="D21" s="11" t="s">
        <v>133</v>
      </c>
      <c r="E21" s="12" t="s">
        <v>105</v>
      </c>
      <c r="F21" s="13">
        <f t="shared" si="8"/>
        <v>39000</v>
      </c>
      <c r="G21" s="13"/>
      <c r="H21" s="14"/>
      <c r="I21" s="14"/>
      <c r="J21" s="14">
        <v>39000</v>
      </c>
      <c r="K21" s="14">
        <v>10624.749999999998</v>
      </c>
      <c r="L21" s="14">
        <f t="shared" si="9"/>
        <v>28375.25</v>
      </c>
    </row>
    <row r="22" spans="2:12" ht="15" customHeight="1" x14ac:dyDescent="0.25">
      <c r="B22" s="10" t="s">
        <v>10</v>
      </c>
      <c r="C22" s="11" t="s">
        <v>24</v>
      </c>
      <c r="D22" s="11" t="s">
        <v>134</v>
      </c>
      <c r="E22" s="12" t="s">
        <v>77</v>
      </c>
      <c r="F22" s="13">
        <f t="shared" ref="F22:F24" si="10">G22+I22+J22</f>
        <v>16996.22</v>
      </c>
      <c r="G22" s="13">
        <v>9235.76</v>
      </c>
      <c r="H22" s="14"/>
      <c r="I22" s="14"/>
      <c r="J22" s="14">
        <v>7760.46</v>
      </c>
      <c r="K22" s="14">
        <v>9543.4600000000009</v>
      </c>
      <c r="L22" s="14">
        <f t="shared" ref="L22:L24" si="11">F22-K22</f>
        <v>7452.76</v>
      </c>
    </row>
    <row r="23" spans="2:12" ht="15" customHeight="1" x14ac:dyDescent="0.25">
      <c r="B23" s="10" t="s">
        <v>10</v>
      </c>
      <c r="C23" s="11" t="s">
        <v>31</v>
      </c>
      <c r="D23" s="11" t="s">
        <v>135</v>
      </c>
      <c r="E23" s="12" t="s">
        <v>77</v>
      </c>
      <c r="F23" s="13">
        <f t="shared" si="10"/>
        <v>10372.710000000001</v>
      </c>
      <c r="G23" s="13">
        <v>2333.9</v>
      </c>
      <c r="H23" s="14"/>
      <c r="I23" s="14"/>
      <c r="J23" s="14">
        <v>8038.81</v>
      </c>
      <c r="K23" s="14">
        <v>2680.33</v>
      </c>
      <c r="L23" s="14">
        <f t="shared" si="11"/>
        <v>7692.380000000001</v>
      </c>
    </row>
    <row r="24" spans="2:12" ht="15" customHeight="1" x14ac:dyDescent="0.25">
      <c r="B24" s="10" t="s">
        <v>10</v>
      </c>
      <c r="C24" s="11" t="s">
        <v>59</v>
      </c>
      <c r="D24" s="11" t="s">
        <v>136</v>
      </c>
      <c r="E24" s="12" t="s">
        <v>105</v>
      </c>
      <c r="F24" s="13">
        <f t="shared" si="10"/>
        <v>39876.49</v>
      </c>
      <c r="G24" s="13">
        <v>876.49</v>
      </c>
      <c r="H24" s="14"/>
      <c r="I24" s="14"/>
      <c r="J24" s="14">
        <v>39000</v>
      </c>
      <c r="K24" s="14">
        <v>10865.789999999999</v>
      </c>
      <c r="L24" s="14">
        <f t="shared" si="11"/>
        <v>29010.699999999997</v>
      </c>
    </row>
    <row r="25" spans="2:12" ht="15" customHeight="1" x14ac:dyDescent="0.25">
      <c r="B25" s="10" t="s">
        <v>10</v>
      </c>
      <c r="C25" s="11" t="s">
        <v>21</v>
      </c>
      <c r="D25" s="11" t="s">
        <v>137</v>
      </c>
      <c r="E25" s="12" t="s">
        <v>79</v>
      </c>
      <c r="F25" s="13">
        <f t="shared" ref="F25:F26" si="12">G25+I25+J25</f>
        <v>13954.42</v>
      </c>
      <c r="G25" s="13">
        <v>13954.42</v>
      </c>
      <c r="H25" s="14"/>
      <c r="I25" s="14"/>
      <c r="J25" s="14"/>
      <c r="K25" s="14">
        <v>3917.22</v>
      </c>
      <c r="L25" s="14">
        <f t="shared" ref="L25:L26" si="13">F25-K25</f>
        <v>10037.200000000001</v>
      </c>
    </row>
    <row r="26" spans="2:12" ht="15" customHeight="1" x14ac:dyDescent="0.25">
      <c r="B26" s="10" t="s">
        <v>10</v>
      </c>
      <c r="C26" s="11" t="s">
        <v>23</v>
      </c>
      <c r="D26" s="11" t="s">
        <v>138</v>
      </c>
      <c r="E26" s="12" t="s">
        <v>95</v>
      </c>
      <c r="F26" s="13">
        <f t="shared" si="12"/>
        <v>0</v>
      </c>
      <c r="G26" s="13"/>
      <c r="H26" s="14"/>
      <c r="I26" s="14"/>
      <c r="J26" s="14"/>
      <c r="K26" s="14">
        <v>38.96</v>
      </c>
      <c r="L26" s="14">
        <f t="shared" si="13"/>
        <v>-38.96</v>
      </c>
    </row>
    <row r="27" spans="2:12" ht="15" customHeight="1" x14ac:dyDescent="0.25">
      <c r="B27" s="10" t="s">
        <v>10</v>
      </c>
      <c r="C27" s="11" t="s">
        <v>68</v>
      </c>
      <c r="D27" s="11" t="s">
        <v>139</v>
      </c>
      <c r="E27" s="12" t="s">
        <v>111</v>
      </c>
      <c r="F27" s="13">
        <v>41845.480000000003</v>
      </c>
      <c r="G27" s="13"/>
      <c r="H27" s="14"/>
      <c r="I27" s="14"/>
      <c r="J27" s="14">
        <v>41845.480000000003</v>
      </c>
      <c r="K27" s="14"/>
      <c r="L27" s="14">
        <v>41845.480000000003</v>
      </c>
    </row>
    <row r="28" spans="2:12" ht="15" customHeight="1" x14ac:dyDescent="0.25">
      <c r="B28" s="10" t="s">
        <v>10</v>
      </c>
      <c r="C28" s="11" t="s">
        <v>69</v>
      </c>
      <c r="D28" s="11" t="s">
        <v>140</v>
      </c>
      <c r="E28" s="12" t="s">
        <v>112</v>
      </c>
      <c r="F28" s="13">
        <v>41845.480000000003</v>
      </c>
      <c r="G28" s="13"/>
      <c r="H28" s="14"/>
      <c r="I28" s="14"/>
      <c r="J28" s="14">
        <v>41845.480000000003</v>
      </c>
      <c r="K28" s="14"/>
      <c r="L28" s="14">
        <v>41845.480000000003</v>
      </c>
    </row>
    <row r="29" spans="2:12" ht="15" customHeight="1" x14ac:dyDescent="0.25">
      <c r="B29" s="10" t="s">
        <v>10</v>
      </c>
      <c r="C29" s="11" t="s">
        <v>64</v>
      </c>
      <c r="D29" s="11" t="s">
        <v>141</v>
      </c>
      <c r="E29" s="12" t="s">
        <v>77</v>
      </c>
      <c r="F29" s="13">
        <f t="shared" ref="F29" si="14">G29+I29+J29</f>
        <v>9949.94</v>
      </c>
      <c r="G29" s="13">
        <v>2296.14</v>
      </c>
      <c r="H29" s="14"/>
      <c r="I29" s="14"/>
      <c r="J29" s="14">
        <v>7653.8</v>
      </c>
      <c r="K29" s="14">
        <v>2563.0899999999997</v>
      </c>
      <c r="L29" s="14">
        <f t="shared" ref="L29" si="15">F29-K29</f>
        <v>7386.85</v>
      </c>
    </row>
    <row r="30" spans="2:12" ht="15" customHeight="1" x14ac:dyDescent="0.25">
      <c r="B30" s="10" t="s">
        <v>10</v>
      </c>
      <c r="C30" s="11" t="s">
        <v>11</v>
      </c>
      <c r="D30" s="11" t="s">
        <v>142</v>
      </c>
      <c r="E30" s="12" t="s">
        <v>105</v>
      </c>
      <c r="F30" s="13">
        <f t="shared" ref="F30" si="16">G30+I30+J30</f>
        <v>39000</v>
      </c>
      <c r="G30" s="13"/>
      <c r="H30" s="14"/>
      <c r="I30" s="14"/>
      <c r="J30" s="14">
        <v>39000</v>
      </c>
      <c r="K30" s="14">
        <v>10726.88</v>
      </c>
      <c r="L30" s="14">
        <f t="shared" ref="L30" si="17">F30-K30</f>
        <v>28273.120000000003</v>
      </c>
    </row>
    <row r="31" spans="2:12" ht="15" customHeight="1" x14ac:dyDescent="0.25">
      <c r="B31" s="10" t="s">
        <v>10</v>
      </c>
      <c r="C31" s="11" t="s">
        <v>60</v>
      </c>
      <c r="D31" s="11" t="s">
        <v>143</v>
      </c>
      <c r="E31" s="12" t="s">
        <v>105</v>
      </c>
      <c r="F31" s="13">
        <f t="shared" ref="F31:F32" si="18">G31+I31+J31</f>
        <v>39000</v>
      </c>
      <c r="G31" s="13"/>
      <c r="H31" s="14"/>
      <c r="I31" s="14"/>
      <c r="J31" s="14">
        <v>39000</v>
      </c>
      <c r="K31" s="14">
        <v>10624.749999999998</v>
      </c>
      <c r="L31" s="14">
        <f t="shared" ref="L31:L32" si="19">F31-K31</f>
        <v>28375.25</v>
      </c>
    </row>
    <row r="32" spans="2:12" ht="15" customHeight="1" x14ac:dyDescent="0.25">
      <c r="B32" s="10" t="s">
        <v>10</v>
      </c>
      <c r="C32" s="11" t="s">
        <v>49</v>
      </c>
      <c r="D32" s="11" t="s">
        <v>144</v>
      </c>
      <c r="E32" s="12" t="s">
        <v>102</v>
      </c>
      <c r="F32" s="13">
        <f t="shared" si="18"/>
        <v>6395.5499999999993</v>
      </c>
      <c r="G32" s="13">
        <v>1475.9</v>
      </c>
      <c r="H32" s="14"/>
      <c r="I32" s="14"/>
      <c r="J32" s="14">
        <v>4919.6499999999996</v>
      </c>
      <c r="K32" s="14">
        <v>2778.25</v>
      </c>
      <c r="L32" s="14">
        <f t="shared" si="19"/>
        <v>3617.2999999999993</v>
      </c>
    </row>
    <row r="33" spans="2:12" ht="15" customHeight="1" x14ac:dyDescent="0.25">
      <c r="B33" s="10" t="s">
        <v>10</v>
      </c>
      <c r="C33" s="11" t="s">
        <v>39</v>
      </c>
      <c r="D33" s="11" t="s">
        <v>145</v>
      </c>
      <c r="E33" s="12" t="s">
        <v>77</v>
      </c>
      <c r="F33" s="13">
        <f t="shared" ref="F33" si="20">G33+I33+J33</f>
        <v>13969.810000000001</v>
      </c>
      <c r="G33" s="13">
        <v>9146.5300000000007</v>
      </c>
      <c r="H33" s="14"/>
      <c r="I33" s="14"/>
      <c r="J33" s="14">
        <v>4823.28</v>
      </c>
      <c r="K33" s="14">
        <v>10632.45</v>
      </c>
      <c r="L33" s="14">
        <f t="shared" ref="L33" si="21">F33-K33</f>
        <v>3337.3600000000006</v>
      </c>
    </row>
    <row r="34" spans="2:12" ht="15" customHeight="1" x14ac:dyDescent="0.25">
      <c r="B34" s="10" t="s">
        <v>10</v>
      </c>
      <c r="C34" s="11" t="s">
        <v>22</v>
      </c>
      <c r="D34" s="11" t="s">
        <v>146</v>
      </c>
      <c r="E34" s="12" t="s">
        <v>88</v>
      </c>
      <c r="F34" s="13">
        <f t="shared" ref="F34:F38" si="22">G34+I34+J34</f>
        <v>23336.410000000003</v>
      </c>
      <c r="G34" s="13">
        <v>23336.410000000003</v>
      </c>
      <c r="H34" s="14"/>
      <c r="I34" s="14"/>
      <c r="J34" s="14"/>
      <c r="K34" s="14">
        <v>17378</v>
      </c>
      <c r="L34" s="14">
        <f t="shared" ref="L34:L38" si="23">F34-K34</f>
        <v>5958.4100000000035</v>
      </c>
    </row>
    <row r="35" spans="2:12" ht="15" customHeight="1" x14ac:dyDescent="0.25">
      <c r="B35" s="10" t="s">
        <v>10</v>
      </c>
      <c r="C35" s="11" t="s">
        <v>50</v>
      </c>
      <c r="D35" s="11" t="s">
        <v>147</v>
      </c>
      <c r="E35" s="12" t="s">
        <v>103</v>
      </c>
      <c r="F35" s="13">
        <f t="shared" si="22"/>
        <v>9267.99</v>
      </c>
      <c r="G35" s="13"/>
      <c r="H35" s="14"/>
      <c r="I35" s="14"/>
      <c r="J35" s="14">
        <v>9267.99</v>
      </c>
      <c r="K35" s="14">
        <v>2469.23</v>
      </c>
      <c r="L35" s="14">
        <f t="shared" si="23"/>
        <v>6798.76</v>
      </c>
    </row>
    <row r="36" spans="2:12" ht="15" customHeight="1" x14ac:dyDescent="0.25">
      <c r="B36" s="10" t="s">
        <v>10</v>
      </c>
      <c r="C36" s="11" t="s">
        <v>46</v>
      </c>
      <c r="D36" s="11" t="s">
        <v>148</v>
      </c>
      <c r="E36" s="12" t="s">
        <v>77</v>
      </c>
      <c r="F36" s="13">
        <f t="shared" si="22"/>
        <v>12124.68</v>
      </c>
      <c r="G36" s="13">
        <v>4470.8600000000006</v>
      </c>
      <c r="H36" s="14"/>
      <c r="I36" s="14"/>
      <c r="J36" s="14">
        <v>7653.82</v>
      </c>
      <c r="K36" s="14">
        <v>4816.8899999999994</v>
      </c>
      <c r="L36" s="14">
        <f t="shared" si="23"/>
        <v>7307.7900000000009</v>
      </c>
    </row>
    <row r="37" spans="2:12" ht="15" customHeight="1" x14ac:dyDescent="0.25">
      <c r="B37" s="10" t="s">
        <v>10</v>
      </c>
      <c r="C37" s="11" t="s">
        <v>53</v>
      </c>
      <c r="D37" s="11" t="s">
        <v>149</v>
      </c>
      <c r="E37" s="12" t="s">
        <v>106</v>
      </c>
      <c r="F37" s="13">
        <f t="shared" si="22"/>
        <v>7460.47</v>
      </c>
      <c r="G37" s="13"/>
      <c r="H37" s="14"/>
      <c r="I37" s="14"/>
      <c r="J37" s="14">
        <v>7460.47</v>
      </c>
      <c r="K37" s="14">
        <v>1804.98</v>
      </c>
      <c r="L37" s="14">
        <f t="shared" si="23"/>
        <v>5655.49</v>
      </c>
    </row>
    <row r="38" spans="2:12" ht="15" customHeight="1" x14ac:dyDescent="0.25">
      <c r="B38" s="10" t="s">
        <v>10</v>
      </c>
      <c r="C38" s="11" t="s">
        <v>58</v>
      </c>
      <c r="D38" s="11" t="s">
        <v>150</v>
      </c>
      <c r="E38" s="12" t="s">
        <v>108</v>
      </c>
      <c r="F38" s="13">
        <f t="shared" si="22"/>
        <v>36400</v>
      </c>
      <c r="G38" s="13"/>
      <c r="H38" s="14"/>
      <c r="I38" s="14"/>
      <c r="J38" s="14">
        <v>36400</v>
      </c>
      <c r="K38" s="14">
        <v>9909.14</v>
      </c>
      <c r="L38" s="14">
        <f t="shared" si="23"/>
        <v>26490.86</v>
      </c>
    </row>
    <row r="39" spans="2:12" ht="15" customHeight="1" x14ac:dyDescent="0.25">
      <c r="B39" s="10" t="s">
        <v>10</v>
      </c>
      <c r="C39" s="11" t="s">
        <v>12</v>
      </c>
      <c r="D39" s="11" t="s">
        <v>151</v>
      </c>
      <c r="E39" s="12" t="s">
        <v>87</v>
      </c>
      <c r="F39" s="13">
        <f t="shared" ref="F39" si="24">G39+I39+J39</f>
        <v>14069.91</v>
      </c>
      <c r="G39" s="13">
        <v>14069.91</v>
      </c>
      <c r="H39" s="14"/>
      <c r="I39" s="14"/>
      <c r="J39" s="14"/>
      <c r="K39" s="14">
        <v>14129.810000000001</v>
      </c>
      <c r="L39" s="14">
        <f t="shared" ref="L39" si="25">F39-K39</f>
        <v>-59.900000000001455</v>
      </c>
    </row>
    <row r="40" spans="2:12" ht="15" customHeight="1" x14ac:dyDescent="0.25">
      <c r="B40" s="10" t="s">
        <v>10</v>
      </c>
      <c r="C40" s="11" t="s">
        <v>28</v>
      </c>
      <c r="D40" s="11" t="s">
        <v>152</v>
      </c>
      <c r="E40" s="12" t="s">
        <v>82</v>
      </c>
      <c r="F40" s="13">
        <f t="shared" ref="F40:F41" si="26">G40+I40+J40</f>
        <v>16635.150000000001</v>
      </c>
      <c r="G40" s="13">
        <v>11288.23</v>
      </c>
      <c r="H40" s="14"/>
      <c r="I40" s="14"/>
      <c r="J40" s="14">
        <v>5346.92</v>
      </c>
      <c r="K40" s="14">
        <v>11874.2</v>
      </c>
      <c r="L40" s="14">
        <f t="shared" ref="L40:L41" si="27">F40-K40</f>
        <v>4760.9500000000007</v>
      </c>
    </row>
    <row r="41" spans="2:12" ht="15" customHeight="1" x14ac:dyDescent="0.25">
      <c r="B41" s="10" t="s">
        <v>10</v>
      </c>
      <c r="C41" s="11" t="s">
        <v>29</v>
      </c>
      <c r="D41" s="11" t="s">
        <v>153</v>
      </c>
      <c r="E41" s="12" t="s">
        <v>83</v>
      </c>
      <c r="F41" s="13">
        <f t="shared" si="26"/>
        <v>9600.7999999999993</v>
      </c>
      <c r="G41" s="13">
        <v>332.81</v>
      </c>
      <c r="H41" s="14"/>
      <c r="I41" s="14"/>
      <c r="J41" s="14">
        <v>9267.99</v>
      </c>
      <c r="K41" s="14">
        <v>4679.3</v>
      </c>
      <c r="L41" s="14">
        <f t="shared" si="27"/>
        <v>4921.4999999999991</v>
      </c>
    </row>
    <row r="42" spans="2:12" ht="15" customHeight="1" x14ac:dyDescent="0.25">
      <c r="B42" s="10" t="s">
        <v>10</v>
      </c>
      <c r="C42" s="11" t="s">
        <v>32</v>
      </c>
      <c r="D42" s="11" t="s">
        <v>154</v>
      </c>
      <c r="E42" s="11" t="s">
        <v>85</v>
      </c>
      <c r="F42" s="13">
        <f t="shared" ref="F42:F45" si="28">G42+I42+J42</f>
        <v>9784.31</v>
      </c>
      <c r="G42" s="13">
        <v>455.15</v>
      </c>
      <c r="H42" s="13"/>
      <c r="I42" s="14"/>
      <c r="J42" s="13">
        <v>9329.16</v>
      </c>
      <c r="K42" s="13">
        <v>2521.77</v>
      </c>
      <c r="L42" s="14">
        <f t="shared" ref="L42:L45" si="29">F42-K42</f>
        <v>7262.5399999999991</v>
      </c>
    </row>
    <row r="43" spans="2:12" ht="15" customHeight="1" x14ac:dyDescent="0.25">
      <c r="B43" s="10" t="s">
        <v>10</v>
      </c>
      <c r="C43" s="11" t="s">
        <v>51</v>
      </c>
      <c r="D43" s="11" t="s">
        <v>155</v>
      </c>
      <c r="E43" s="12" t="s">
        <v>104</v>
      </c>
      <c r="F43" s="13">
        <f t="shared" si="28"/>
        <v>4642.38</v>
      </c>
      <c r="G43" s="13">
        <v>616.33999999999992</v>
      </c>
      <c r="H43" s="14"/>
      <c r="I43" s="14"/>
      <c r="J43" s="14">
        <v>4026.04</v>
      </c>
      <c r="K43" s="14">
        <v>466.46000000000004</v>
      </c>
      <c r="L43" s="14">
        <f t="shared" si="29"/>
        <v>4175.92</v>
      </c>
    </row>
    <row r="44" spans="2:12" ht="15" customHeight="1" x14ac:dyDescent="0.25">
      <c r="B44" s="10" t="s">
        <v>10</v>
      </c>
      <c r="C44" s="11" t="s">
        <v>56</v>
      </c>
      <c r="D44" s="11" t="s">
        <v>156</v>
      </c>
      <c r="E44" s="12" t="s">
        <v>107</v>
      </c>
      <c r="F44" s="13">
        <f t="shared" si="28"/>
        <v>4920.7299999999996</v>
      </c>
      <c r="G44" s="13"/>
      <c r="H44" s="14"/>
      <c r="I44" s="14"/>
      <c r="J44" s="14">
        <v>4920.7299999999996</v>
      </c>
      <c r="K44" s="14">
        <v>502.77</v>
      </c>
      <c r="L44" s="14">
        <f t="shared" si="29"/>
        <v>4417.9599999999991</v>
      </c>
    </row>
    <row r="45" spans="2:12" ht="15" customHeight="1" x14ac:dyDescent="0.25">
      <c r="B45" s="10" t="s">
        <v>10</v>
      </c>
      <c r="C45" s="11" t="s">
        <v>48</v>
      </c>
      <c r="D45" s="11" t="s">
        <v>157</v>
      </c>
      <c r="E45" s="12" t="s">
        <v>101</v>
      </c>
      <c r="F45" s="13">
        <f t="shared" si="28"/>
        <v>5253.54</v>
      </c>
      <c r="G45" s="13">
        <v>332.81</v>
      </c>
      <c r="H45" s="14"/>
      <c r="I45" s="14"/>
      <c r="J45" s="14">
        <v>4920.7299999999996</v>
      </c>
      <c r="K45" s="14">
        <v>837.95999999999992</v>
      </c>
      <c r="L45" s="14">
        <f t="shared" si="29"/>
        <v>4415.58</v>
      </c>
    </row>
    <row r="46" spans="2:12" ht="15" customHeight="1" x14ac:dyDescent="0.25">
      <c r="B46" s="10" t="s">
        <v>10</v>
      </c>
      <c r="C46" s="11" t="s">
        <v>66</v>
      </c>
      <c r="D46" s="11" t="s">
        <v>158</v>
      </c>
      <c r="E46" s="12" t="s">
        <v>105</v>
      </c>
      <c r="F46" s="13">
        <f t="shared" ref="F46:F47" si="30">G46+I46+J46</f>
        <v>22889.5</v>
      </c>
      <c r="G46" s="13">
        <v>730.41</v>
      </c>
      <c r="H46" s="14"/>
      <c r="I46" s="14"/>
      <c r="J46" s="14">
        <v>22159.09</v>
      </c>
      <c r="K46" s="14">
        <v>6169.0899999999992</v>
      </c>
      <c r="L46" s="14">
        <f t="shared" ref="L46:L47" si="31">F46-K46</f>
        <v>16720.41</v>
      </c>
    </row>
    <row r="47" spans="2:12" ht="15" customHeight="1" x14ac:dyDescent="0.25">
      <c r="B47" s="10" t="s">
        <v>10</v>
      </c>
      <c r="C47" s="11" t="s">
        <v>13</v>
      </c>
      <c r="D47" s="11" t="s">
        <v>159</v>
      </c>
      <c r="E47" s="12" t="s">
        <v>98</v>
      </c>
      <c r="F47" s="13">
        <f t="shared" si="30"/>
        <v>11917.8</v>
      </c>
      <c r="G47" s="13">
        <v>332.81</v>
      </c>
      <c r="H47" s="14"/>
      <c r="I47" s="14"/>
      <c r="J47" s="14">
        <v>11584.99</v>
      </c>
      <c r="K47" s="14">
        <v>3148.01</v>
      </c>
      <c r="L47" s="14">
        <f t="shared" si="31"/>
        <v>8769.7899999999991</v>
      </c>
    </row>
    <row r="48" spans="2:12" ht="15" customHeight="1" x14ac:dyDescent="0.25">
      <c r="B48" s="10" t="s">
        <v>10</v>
      </c>
      <c r="C48" s="11" t="s">
        <v>27</v>
      </c>
      <c r="D48" s="11" t="s">
        <v>160</v>
      </c>
      <c r="E48" s="12" t="s">
        <v>81</v>
      </c>
      <c r="F48" s="13">
        <f t="shared" ref="F48" si="32">G48+I48+J48</f>
        <v>10856.039999999999</v>
      </c>
      <c r="G48" s="13">
        <v>332.81</v>
      </c>
      <c r="H48" s="14"/>
      <c r="I48" s="14"/>
      <c r="J48" s="14">
        <v>10523.23</v>
      </c>
      <c r="K48" s="14">
        <v>2819.4900000000002</v>
      </c>
      <c r="L48" s="14">
        <f t="shared" ref="L48" si="33">F48-K48</f>
        <v>8036.5499999999993</v>
      </c>
    </row>
    <row r="49" spans="2:12" ht="15" customHeight="1" x14ac:dyDescent="0.25">
      <c r="B49" s="10" t="s">
        <v>10</v>
      </c>
      <c r="C49" s="11" t="s">
        <v>61</v>
      </c>
      <c r="D49" s="11" t="s">
        <v>161</v>
      </c>
      <c r="E49" s="12" t="s">
        <v>109</v>
      </c>
      <c r="F49" s="13">
        <f t="shared" ref="F49:F51" si="34">G49+I49+J49</f>
        <v>28476.52</v>
      </c>
      <c r="G49" s="13"/>
      <c r="H49" s="14"/>
      <c r="I49" s="14"/>
      <c r="J49" s="14">
        <v>28476.52</v>
      </c>
      <c r="K49" s="14">
        <v>7605.99</v>
      </c>
      <c r="L49" s="14">
        <f t="shared" ref="L49:L51" si="35">F49-K49</f>
        <v>20870.53</v>
      </c>
    </row>
    <row r="50" spans="2:12" ht="15" customHeight="1" x14ac:dyDescent="0.25">
      <c r="B50" s="10" t="s">
        <v>10</v>
      </c>
      <c r="C50" s="11" t="s">
        <v>16</v>
      </c>
      <c r="D50" s="11" t="s">
        <v>162</v>
      </c>
      <c r="E50" s="12" t="s">
        <v>77</v>
      </c>
      <c r="F50" s="13">
        <f t="shared" si="34"/>
        <v>9414.1899999999987</v>
      </c>
      <c r="G50" s="13">
        <v>1760.37</v>
      </c>
      <c r="H50" s="14"/>
      <c r="I50" s="14"/>
      <c r="J50" s="14">
        <v>7653.82</v>
      </c>
      <c r="K50" s="14">
        <v>2415.7599999999998</v>
      </c>
      <c r="L50" s="14">
        <f t="shared" si="35"/>
        <v>6998.4299999999985</v>
      </c>
    </row>
    <row r="51" spans="2:12" ht="15" customHeight="1" x14ac:dyDescent="0.25">
      <c r="B51" s="10" t="s">
        <v>10</v>
      </c>
      <c r="C51" s="11" t="s">
        <v>38</v>
      </c>
      <c r="D51" s="11" t="s">
        <v>163</v>
      </c>
      <c r="E51" s="12" t="s">
        <v>93</v>
      </c>
      <c r="F51" s="13">
        <f t="shared" si="34"/>
        <v>325.28000000000003</v>
      </c>
      <c r="G51" s="13">
        <v>258.82</v>
      </c>
      <c r="H51" s="14"/>
      <c r="I51" s="14">
        <v>42.8</v>
      </c>
      <c r="J51" s="14">
        <v>23.66</v>
      </c>
      <c r="K51" s="14">
        <v>261.93</v>
      </c>
      <c r="L51" s="14">
        <f t="shared" si="35"/>
        <v>63.350000000000023</v>
      </c>
    </row>
    <row r="52" spans="2:12" ht="15" customHeight="1" x14ac:dyDescent="0.25">
      <c r="B52" s="10" t="s">
        <v>10</v>
      </c>
      <c r="C52" s="11" t="s">
        <v>70</v>
      </c>
      <c r="D52" s="11" t="s">
        <v>164</v>
      </c>
      <c r="E52" s="12" t="s">
        <v>113</v>
      </c>
      <c r="F52" s="13">
        <v>41845.480000000003</v>
      </c>
      <c r="G52" s="13"/>
      <c r="H52" s="14"/>
      <c r="I52" s="14"/>
      <c r="J52" s="14">
        <v>41845.480000000003</v>
      </c>
      <c r="K52" s="14"/>
      <c r="L52" s="14">
        <v>41845.480000000003</v>
      </c>
    </row>
    <row r="53" spans="2:12" ht="15" customHeight="1" x14ac:dyDescent="0.25">
      <c r="B53" s="10" t="s">
        <v>10</v>
      </c>
      <c r="C53" s="11" t="s">
        <v>47</v>
      </c>
      <c r="D53" s="11" t="s">
        <v>165</v>
      </c>
      <c r="E53" s="12" t="s">
        <v>101</v>
      </c>
      <c r="F53" s="13">
        <f t="shared" ref="F53" si="36">G53+I53+J53</f>
        <v>5868.6200000000008</v>
      </c>
      <c r="G53" s="13">
        <v>332.81</v>
      </c>
      <c r="H53" s="14"/>
      <c r="I53" s="14"/>
      <c r="J53" s="14">
        <v>5535.81</v>
      </c>
      <c r="K53" s="14">
        <v>1031.17</v>
      </c>
      <c r="L53" s="14">
        <f t="shared" ref="L53" si="37">F53-K53</f>
        <v>4837.4500000000007</v>
      </c>
    </row>
    <row r="54" spans="2:12" ht="15" customHeight="1" x14ac:dyDescent="0.25">
      <c r="B54" s="10" t="s">
        <v>10</v>
      </c>
      <c r="C54" s="11" t="s">
        <v>41</v>
      </c>
      <c r="D54" s="11" t="s">
        <v>166</v>
      </c>
      <c r="E54" s="12" t="s">
        <v>96</v>
      </c>
      <c r="F54" s="13">
        <f t="shared" ref="F54:F57" si="38">G54+I54+J54</f>
        <v>19587.919999999998</v>
      </c>
      <c r="G54" s="13">
        <v>14278.14</v>
      </c>
      <c r="H54" s="14"/>
      <c r="I54" s="14"/>
      <c r="J54" s="14">
        <v>5309.78</v>
      </c>
      <c r="K54" s="14">
        <v>14401.54</v>
      </c>
      <c r="L54" s="14">
        <f t="shared" ref="L54:L57" si="39">F54-K54</f>
        <v>5186.3799999999974</v>
      </c>
    </row>
    <row r="55" spans="2:12" ht="15" customHeight="1" x14ac:dyDescent="0.25">
      <c r="B55" s="10" t="s">
        <v>10</v>
      </c>
      <c r="C55" s="11" t="s">
        <v>57</v>
      </c>
      <c r="D55" s="11" t="s">
        <v>167</v>
      </c>
      <c r="E55" s="12" t="s">
        <v>101</v>
      </c>
      <c r="F55" s="13">
        <f t="shared" si="38"/>
        <v>4920.7299999999996</v>
      </c>
      <c r="G55" s="13"/>
      <c r="H55" s="14"/>
      <c r="I55" s="14"/>
      <c r="J55" s="14">
        <v>4920.7299999999996</v>
      </c>
      <c r="K55" s="14">
        <v>1589.4199999999998</v>
      </c>
      <c r="L55" s="14">
        <f t="shared" si="39"/>
        <v>3331.3099999999995</v>
      </c>
    </row>
    <row r="56" spans="2:12" ht="15" customHeight="1" x14ac:dyDescent="0.25">
      <c r="B56" s="10" t="s">
        <v>10</v>
      </c>
      <c r="C56" s="11" t="s">
        <v>40</v>
      </c>
      <c r="D56" s="11" t="s">
        <v>168</v>
      </c>
      <c r="E56" s="12" t="s">
        <v>94</v>
      </c>
      <c r="F56" s="13">
        <f t="shared" si="38"/>
        <v>10356.620000000001</v>
      </c>
      <c r="G56" s="13">
        <v>1996.27</v>
      </c>
      <c r="H56" s="14"/>
      <c r="I56" s="14"/>
      <c r="J56" s="14">
        <v>8360.35</v>
      </c>
      <c r="K56" s="14">
        <v>4813.34</v>
      </c>
      <c r="L56" s="14">
        <f t="shared" si="39"/>
        <v>5543.2800000000007</v>
      </c>
    </row>
    <row r="57" spans="2:12" ht="15" customHeight="1" x14ac:dyDescent="0.25">
      <c r="B57" s="10" t="s">
        <v>10</v>
      </c>
      <c r="C57" s="11" t="s">
        <v>55</v>
      </c>
      <c r="D57" s="11" t="s">
        <v>169</v>
      </c>
      <c r="E57" s="12" t="s">
        <v>106</v>
      </c>
      <c r="F57" s="13">
        <f t="shared" si="38"/>
        <v>7460.47</v>
      </c>
      <c r="G57" s="13"/>
      <c r="H57" s="14"/>
      <c r="I57" s="14"/>
      <c r="J57" s="14">
        <v>7460.47</v>
      </c>
      <c r="K57" s="14">
        <v>2042.77</v>
      </c>
      <c r="L57" s="14">
        <f t="shared" si="39"/>
        <v>5417.7000000000007</v>
      </c>
    </row>
    <row r="58" spans="2:12" ht="15" customHeight="1" x14ac:dyDescent="0.25">
      <c r="B58" s="10" t="s">
        <v>10</v>
      </c>
      <c r="C58" s="11" t="s">
        <v>65</v>
      </c>
      <c r="D58" s="11" t="s">
        <v>170</v>
      </c>
      <c r="E58" s="12" t="s">
        <v>77</v>
      </c>
      <c r="F58" s="13">
        <f t="shared" ref="F58" si="40">G58+I58+J58</f>
        <v>8489.61</v>
      </c>
      <c r="G58" s="13">
        <v>2227.4</v>
      </c>
      <c r="H58" s="14"/>
      <c r="I58" s="14"/>
      <c r="J58" s="14">
        <v>6262.21</v>
      </c>
      <c r="K58" s="14">
        <v>2158.0100000000002</v>
      </c>
      <c r="L58" s="14">
        <f t="shared" ref="L58" si="41">F58-K58</f>
        <v>6331.6</v>
      </c>
    </row>
    <row r="59" spans="2:12" ht="15" customHeight="1" x14ac:dyDescent="0.25">
      <c r="B59" s="10" t="s">
        <v>10</v>
      </c>
      <c r="C59" s="11" t="s">
        <v>44</v>
      </c>
      <c r="D59" s="11" t="s">
        <v>171</v>
      </c>
      <c r="E59" s="12" t="s">
        <v>99</v>
      </c>
      <c r="F59" s="13">
        <f t="shared" ref="F59:F60" si="42">G59+I59+J59</f>
        <v>12793.93</v>
      </c>
      <c r="G59" s="13">
        <v>3139.77</v>
      </c>
      <c r="H59" s="14"/>
      <c r="I59" s="14"/>
      <c r="J59" s="14">
        <v>9654.16</v>
      </c>
      <c r="K59" s="14">
        <v>5307.97</v>
      </c>
      <c r="L59" s="14">
        <f t="shared" ref="L59:L60" si="43">F59-K59</f>
        <v>7485.96</v>
      </c>
    </row>
    <row r="60" spans="2:12" ht="15" customHeight="1" x14ac:dyDescent="0.25">
      <c r="B60" s="10" t="s">
        <v>10</v>
      </c>
      <c r="C60" s="11" t="s">
        <v>54</v>
      </c>
      <c r="D60" s="11" t="s">
        <v>172</v>
      </c>
      <c r="E60" s="12" t="s">
        <v>77</v>
      </c>
      <c r="F60" s="13">
        <f t="shared" si="42"/>
        <v>10571.84</v>
      </c>
      <c r="G60" s="13">
        <v>2439.66</v>
      </c>
      <c r="H60" s="14"/>
      <c r="I60" s="14"/>
      <c r="J60" s="14">
        <v>8132.18</v>
      </c>
      <c r="K60" s="14">
        <v>2735.33</v>
      </c>
      <c r="L60" s="14">
        <f t="shared" si="43"/>
        <v>7836.51</v>
      </c>
    </row>
    <row r="61" spans="2:12" ht="15" customHeight="1" x14ac:dyDescent="0.25">
      <c r="B61" s="10" t="s">
        <v>10</v>
      </c>
      <c r="C61" s="11" t="s">
        <v>63</v>
      </c>
      <c r="D61" s="11" t="s">
        <v>173</v>
      </c>
      <c r="E61" s="12" t="s">
        <v>105</v>
      </c>
      <c r="F61" s="13">
        <f t="shared" ref="F61" si="44">G61+I61+J61</f>
        <v>39000</v>
      </c>
      <c r="G61" s="13"/>
      <c r="H61" s="14"/>
      <c r="I61" s="14"/>
      <c r="J61" s="14">
        <v>39000</v>
      </c>
      <c r="K61" s="14">
        <v>10624.749999999998</v>
      </c>
      <c r="L61" s="14">
        <f t="shared" ref="L61" si="45">F61-K61</f>
        <v>28375.25</v>
      </c>
    </row>
    <row r="62" spans="2:12" ht="15" customHeight="1" x14ac:dyDescent="0.25">
      <c r="B62" s="10" t="s">
        <v>10</v>
      </c>
      <c r="C62" s="11" t="s">
        <v>67</v>
      </c>
      <c r="D62" s="11" t="s">
        <v>67</v>
      </c>
      <c r="E62" s="12" t="s">
        <v>110</v>
      </c>
      <c r="F62" s="13">
        <v>0</v>
      </c>
      <c r="G62" s="13">
        <v>0</v>
      </c>
      <c r="H62" s="14">
        <v>0</v>
      </c>
      <c r="I62" s="14">
        <v>0</v>
      </c>
      <c r="J62" s="14">
        <v>0</v>
      </c>
      <c r="K62" s="14">
        <v>0</v>
      </c>
      <c r="L62" s="11" t="s">
        <v>67</v>
      </c>
    </row>
    <row r="63" spans="2:12" ht="15" customHeight="1" x14ac:dyDescent="0.25">
      <c r="B63" s="10" t="s">
        <v>10</v>
      </c>
      <c r="C63" s="11" t="s">
        <v>37</v>
      </c>
      <c r="D63" s="11" t="s">
        <v>174</v>
      </c>
      <c r="E63" s="12" t="s">
        <v>92</v>
      </c>
      <c r="F63" s="13">
        <f t="shared" ref="F63:F64" si="46">G63+I63+J63</f>
        <v>13849.06</v>
      </c>
      <c r="G63" s="13">
        <v>6772.1799999999994</v>
      </c>
      <c r="H63" s="14"/>
      <c r="I63" s="14"/>
      <c r="J63" s="14">
        <v>7076.88</v>
      </c>
      <c r="K63" s="14">
        <v>8004.42</v>
      </c>
      <c r="L63" s="14">
        <f t="shared" ref="L63:L64" si="47">F63-K63</f>
        <v>5844.6399999999994</v>
      </c>
    </row>
    <row r="64" spans="2:12" ht="15" customHeight="1" x14ac:dyDescent="0.25">
      <c r="B64" s="10" t="s">
        <v>10</v>
      </c>
      <c r="C64" s="11" t="s">
        <v>42</v>
      </c>
      <c r="D64" s="11" t="s">
        <v>175</v>
      </c>
      <c r="E64" s="12" t="s">
        <v>97</v>
      </c>
      <c r="F64" s="13">
        <f t="shared" si="46"/>
        <v>13076.289999999999</v>
      </c>
      <c r="G64" s="13">
        <v>332.81</v>
      </c>
      <c r="H64" s="14"/>
      <c r="I64" s="14"/>
      <c r="J64" s="14">
        <v>12743.48</v>
      </c>
      <c r="K64" s="14">
        <v>6821.08</v>
      </c>
      <c r="L64" s="14">
        <f t="shared" si="47"/>
        <v>6255.2099999999991</v>
      </c>
    </row>
    <row r="65" spans="2:1020" ht="15" customHeight="1" x14ac:dyDescent="0.25">
      <c r="B65" s="8" t="s">
        <v>121</v>
      </c>
      <c r="C65" s="9"/>
      <c r="D65" s="9"/>
      <c r="E65" s="9"/>
      <c r="F65" s="20" t="s">
        <v>17</v>
      </c>
      <c r="G65" s="21"/>
      <c r="H65" s="21"/>
      <c r="I65" s="21"/>
      <c r="J65" s="21"/>
      <c r="K65" s="21"/>
      <c r="L65" s="22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ht="22.5" x14ac:dyDescent="0.25">
      <c r="B66" s="3" t="s">
        <v>1</v>
      </c>
      <c r="C66" s="3" t="s">
        <v>2</v>
      </c>
      <c r="D66" s="3" t="s">
        <v>15</v>
      </c>
      <c r="E66" s="3" t="s">
        <v>3</v>
      </c>
      <c r="F66" s="4" t="s">
        <v>4</v>
      </c>
      <c r="G66" s="16" t="s">
        <v>14</v>
      </c>
      <c r="H66" s="4" t="s">
        <v>5</v>
      </c>
      <c r="I66" s="4" t="s">
        <v>6</v>
      </c>
      <c r="J66" s="4" t="s">
        <v>7</v>
      </c>
      <c r="K66" s="4" t="s">
        <v>8</v>
      </c>
      <c r="L66" s="4" t="s">
        <v>9</v>
      </c>
      <c r="AME66"/>
      <c r="AMF66"/>
    </row>
    <row r="67" spans="2:1020" ht="15" customHeight="1" x14ac:dyDescent="0.25">
      <c r="B67" s="19" t="s">
        <v>18</v>
      </c>
      <c r="C67" s="17" t="s">
        <v>75</v>
      </c>
      <c r="D67" s="17" t="s">
        <v>176</v>
      </c>
      <c r="E67" s="17" t="s">
        <v>118</v>
      </c>
      <c r="F67" s="18">
        <v>9546.02</v>
      </c>
      <c r="H67" s="14"/>
      <c r="I67" s="14"/>
      <c r="J67" s="14">
        <v>9546.02</v>
      </c>
      <c r="K67" s="14">
        <v>2687.6800000000003</v>
      </c>
      <c r="L67" s="14">
        <v>2965.7686486486487</v>
      </c>
    </row>
    <row r="68" spans="2:1020" ht="15" customHeight="1" x14ac:dyDescent="0.25">
      <c r="B68" s="19" t="s">
        <v>18</v>
      </c>
      <c r="C68" s="17" t="s">
        <v>30</v>
      </c>
      <c r="D68" s="17" t="s">
        <v>125</v>
      </c>
      <c r="E68" s="17" t="s">
        <v>84</v>
      </c>
      <c r="F68" s="18">
        <v>11377.94</v>
      </c>
      <c r="H68" s="14"/>
      <c r="I68" s="14"/>
      <c r="J68" s="14">
        <v>11377.94</v>
      </c>
      <c r="K68" s="14">
        <v>3196.07</v>
      </c>
      <c r="L68" s="14">
        <v>1547.9213513513516</v>
      </c>
    </row>
    <row r="69" spans="2:1020" ht="15" customHeight="1" x14ac:dyDescent="0.25">
      <c r="B69" s="19" t="s">
        <v>18</v>
      </c>
      <c r="C69" s="17" t="s">
        <v>74</v>
      </c>
      <c r="D69" s="17" t="s">
        <v>177</v>
      </c>
      <c r="E69" s="17" t="s">
        <v>117</v>
      </c>
      <c r="F69" s="18">
        <v>33429.440000000002</v>
      </c>
      <c r="H69" s="14"/>
      <c r="I69" s="14"/>
      <c r="J69" s="14">
        <v>15150.67</v>
      </c>
      <c r="K69" s="14">
        <v>21498.36</v>
      </c>
      <c r="L69" s="14">
        <v>6126.7708108108118</v>
      </c>
    </row>
    <row r="70" spans="2:1020" ht="15" customHeight="1" x14ac:dyDescent="0.25">
      <c r="B70" s="19" t="s">
        <v>18</v>
      </c>
      <c r="C70" s="17" t="s">
        <v>73</v>
      </c>
      <c r="D70" s="17" t="s">
        <v>178</v>
      </c>
      <c r="E70" s="17" t="s">
        <v>116</v>
      </c>
      <c r="F70" s="18">
        <v>31487.87</v>
      </c>
      <c r="H70" s="14"/>
      <c r="I70" s="14"/>
      <c r="J70" s="14">
        <v>31487.87</v>
      </c>
      <c r="K70" s="14">
        <v>8772.76</v>
      </c>
      <c r="L70" s="14">
        <v>7244.2783243243248</v>
      </c>
    </row>
    <row r="71" spans="2:1020" ht="15" customHeight="1" x14ac:dyDescent="0.25">
      <c r="B71" s="19" t="s">
        <v>18</v>
      </c>
      <c r="C71" s="17" t="s">
        <v>76</v>
      </c>
      <c r="D71" s="17" t="s">
        <v>179</v>
      </c>
      <c r="E71" s="17" t="s">
        <v>119</v>
      </c>
      <c r="F71" s="18">
        <v>20608.099999999999</v>
      </c>
      <c r="H71" s="14"/>
      <c r="I71" s="14"/>
      <c r="J71" s="14">
        <v>20608.099999999999</v>
      </c>
      <c r="K71" s="14">
        <v>5905.4199999999992</v>
      </c>
      <c r="L71" s="14">
        <v>5563.1762162162167</v>
      </c>
    </row>
    <row r="72" spans="2:1020" ht="15" customHeight="1" x14ac:dyDescent="0.25">
      <c r="B72" s="19" t="s">
        <v>18</v>
      </c>
      <c r="C72" s="17" t="s">
        <v>72</v>
      </c>
      <c r="D72" s="17" t="s">
        <v>180</v>
      </c>
      <c r="E72" s="17" t="s">
        <v>115</v>
      </c>
      <c r="F72" s="18">
        <v>46261.79</v>
      </c>
      <c r="H72" s="14"/>
      <c r="I72" s="14"/>
      <c r="J72" s="14">
        <v>39131.99</v>
      </c>
      <c r="K72" s="14">
        <v>12708.989999999998</v>
      </c>
      <c r="L72" s="14">
        <v>18506.636281081086</v>
      </c>
    </row>
    <row r="73" spans="2:1020" ht="15" customHeight="1" x14ac:dyDescent="0.25">
      <c r="B73" s="19" t="s">
        <v>18</v>
      </c>
      <c r="C73" s="17" t="s">
        <v>19</v>
      </c>
      <c r="D73" s="17" t="s">
        <v>181</v>
      </c>
      <c r="E73" s="17" t="s">
        <v>120</v>
      </c>
      <c r="F73" s="18">
        <v>18036.97</v>
      </c>
      <c r="H73" s="14"/>
      <c r="I73" s="14"/>
      <c r="J73" s="14">
        <v>3321.03</v>
      </c>
      <c r="K73" s="14">
        <v>14789.47</v>
      </c>
      <c r="L73" s="14">
        <v>1597.4189189189199</v>
      </c>
    </row>
    <row r="74" spans="2:1020" ht="15" customHeight="1" x14ac:dyDescent="0.25">
      <c r="B74" s="19" t="s">
        <v>18</v>
      </c>
      <c r="C74" s="17" t="s">
        <v>71</v>
      </c>
      <c r="D74" s="17" t="s">
        <v>182</v>
      </c>
      <c r="E74" s="17" t="s">
        <v>114</v>
      </c>
      <c r="F74" s="18">
        <v>29931.13</v>
      </c>
      <c r="H74" s="14"/>
      <c r="I74" s="14"/>
      <c r="J74" s="14">
        <v>20642.16</v>
      </c>
      <c r="K74" s="14">
        <v>8229.9599999999991</v>
      </c>
      <c r="L74" s="14">
        <v>21701.170000000002</v>
      </c>
    </row>
  </sheetData>
  <autoFilter ref="B10:L74" xr:uid="{A02F7134-F811-4FB0-A9FE-09E8D9A7FE9B}"/>
  <sortState xmlns:xlrd2="http://schemas.microsoft.com/office/spreadsheetml/2017/richdata2" ref="B11:L60">
    <sortCondition ref="C11:C60"/>
  </sortState>
  <mergeCells count="2">
    <mergeCell ref="B6:L6"/>
    <mergeCell ref="F9:L9"/>
  </mergeCells>
  <pageMargins left="0.76" right="0.06" top="0.31" bottom="0.32" header="0.33" footer="0.31496062992125984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07-2026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2026-08-03T15:31:01Z</cp:lastPrinted>
  <dcterms:created xsi:type="dcterms:W3CDTF">2025-05-13T14:28:51Z</dcterms:created>
  <dcterms:modified xsi:type="dcterms:W3CDTF">2026-08-03T15:34:35Z</dcterms:modified>
  <cp:category/>
  <cp:contentStatus/>
</cp:coreProperties>
</file>