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760" tabRatio="500"/>
  </bookViews>
  <sheets>
    <sheet name="HUGO-EINSTEIN-97" sheetId="1" r:id="rId1"/>
  </sheets>
  <definedNames>
    <definedName name="_xlnm.Print_Area" localSheetId="0">'HUGO-EINSTEIN-97'!$A$1:$V$59</definedName>
    <definedName name="_xlnm.Print_Titles" localSheetId="0">'HUGO-EINSTEIN-97'!$44:$45</definedName>
  </definedNames>
  <calcPr calcId="144525"/>
</workbook>
</file>

<file path=xl/comments1.xml><?xml version="1.0" encoding="utf-8"?>
<comments xmlns="http://schemas.openxmlformats.org/spreadsheetml/2006/main">
  <authors>
    <author>Autor desconhecido</author>
  </authors>
  <commentList>
    <comment ref="D21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121.182.332,24-
anulações131.500,06-18.061.343,62-121.708,51</t>
        </r>
      </text>
    </comment>
    <comment ref="L21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jan</t>
        </r>
      </text>
    </comment>
    <comment ref="D22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18.131.615,74-
anulações
500.000,00</t>
        </r>
      </text>
    </comment>
    <comment ref="L22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fev</t>
        </r>
      </text>
    </comment>
    <comment ref="L23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fev</t>
        </r>
      </text>
    </comment>
    <comment ref="L24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fev</t>
        </r>
      </text>
    </comment>
    <comment ref="L25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mar</t>
        </r>
      </text>
    </comment>
    <comment ref="L26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mar</t>
        </r>
      </text>
    </comment>
    <comment ref="L27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PNE jan</t>
        </r>
      </text>
    </comment>
    <comment ref="L28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residência jan</t>
        </r>
      </text>
    </comment>
    <comment ref="L29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 xml:space="preserve">Fundo rescisório jan
</t>
        </r>
      </text>
    </comment>
    <comment ref="L30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dif custeio jan</t>
        </r>
      </text>
    </comment>
    <comment ref="L31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PNE fev</t>
        </r>
      </text>
    </comment>
    <comment ref="L32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 xml:space="preserve">custeio abr
</t>
        </r>
      </text>
    </comment>
    <comment ref="L33" authorId="0">
      <text>
        <r>
          <rPr>
            <sz val="10"/>
            <rFont val="Arial"/>
            <charset val="134"/>
          </rPr>
          <t xml:space="preserve">lisandragusmao:
</t>
        </r>
        <r>
          <rPr>
            <sz val="9"/>
            <rFont val="Arial"/>
            <charset val="134"/>
          </rPr>
          <t>custeio abril</t>
        </r>
      </text>
    </comment>
  </commentList>
</comments>
</file>

<file path=xl/sharedStrings.xml><?xml version="1.0" encoding="utf-8"?>
<sst xmlns="http://schemas.openxmlformats.org/spreadsheetml/2006/main" count="195" uniqueCount="133">
  <si>
    <t>Relatório Resumido da Execução Orçamentária e Financeira por Contrato de Gestão</t>
  </si>
  <si>
    <t>Mês/Ano: Janeiro/Fevereiro/Março/Abril 2025</t>
  </si>
  <si>
    <t>Órgão Contratante: SECRETARIA DE ESTADO DA SAÚDE – SES/GO.</t>
  </si>
  <si>
    <t>CNPJ: 02.529.964/0001-57</t>
  </si>
  <si>
    <t>Organização Social Contratada : SOCIEDADE BENEFICENTE ISRALITA BRASILEIRA - HOSPITAL ALBERT EINSTEIN</t>
  </si>
  <si>
    <t>60.765.823/0001-30</t>
  </si>
  <si>
    <t>Unidade Gerida: HOSPITAL DE URGÊNCIAS DE GOIÁS Dr. VALDEMIRO CRUZ - HUGO</t>
  </si>
  <si>
    <t>Contrato de Gestão nº: Termo de Colaboração nº 97/2024 - SES (63135683).</t>
  </si>
  <si>
    <t xml:space="preserve">Vigência do Contrato de Gestão - : Início: 07/08/2024 A 07/08/2025   </t>
  </si>
  <si>
    <t>Previsão de Repasse Mensal do Termo de Colaboração - Custeio : R$ 18.606.456,07  Processo nº 202300010023416</t>
  </si>
  <si>
    <t>Em reais</t>
  </si>
  <si>
    <t>Mês</t>
  </si>
  <si>
    <t>Comparativo do Estimado com a Execução Orçamentária e Financeira</t>
  </si>
  <si>
    <t>Valor Estimado no Contrato de Gestão</t>
  </si>
  <si>
    <t>1. Valor Mensal Estimado no Contrato de Gestão - Custeio</t>
  </si>
  <si>
    <t>2. Empenhado no mês</t>
  </si>
  <si>
    <t>3. Liquidado no mês</t>
  </si>
  <si>
    <t>4. Glosas Aplicadas</t>
  </si>
  <si>
    <t>5. Montante pago no mês (informar o mês a que se refere, quando ocorrer repasses para mais de uma competência, inserir linha para cada mês)</t>
  </si>
  <si>
    <t>6. Guia de Recolhimento (Devolução - informar na Nota Explicativa - Ex.: processo e mês a que se refere)</t>
  </si>
  <si>
    <t>7. Guias de Receita (Devolução de Recursos de Exercícios Anteriores)</t>
  </si>
  <si>
    <t>8. Pagamentos (repasses – Restos a Pagar) (Informar na Nota Explicativa)</t>
  </si>
  <si>
    <t>9. Pagamentos de Despesas de Exercícios Anteriores - DEA (informar a natureza, processo e outros esclarecimentos sobre o repasse efetuado para a contratada, objetivamente, na Nota Explicativa)</t>
  </si>
  <si>
    <t>10. Total de Pagamentos no mês                       10 = 5 + 8 + 9</t>
  </si>
  <si>
    <t>Custeio</t>
  </si>
  <si>
    <t>Investimentos</t>
  </si>
  <si>
    <t>Repasses Adicionais (Ver Legenda)</t>
  </si>
  <si>
    <t>Referência/Parcela</t>
  </si>
  <si>
    <t>Investimento</t>
  </si>
  <si>
    <t>23.983.522,50 </t>
  </si>
  <si>
    <t>fev-25</t>
  </si>
  <si>
    <t>abr-25</t>
  </si>
  <si>
    <t>Total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</si>
  <si>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</si>
  <si>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>Descrição</t>
  </si>
  <si>
    <t xml:space="preserve">Ressarcimentos (Rescisões Trabalhista, Serviço Hospitalar e Ambulatorial, Leitos Extras, Material Órtese e Prótese ( OPME e Outros ). </t>
  </si>
  <si>
    <t>Mandados Judiciais .</t>
  </si>
  <si>
    <t xml:space="preserve">Repasse Via Regularização de Despesas. </t>
  </si>
  <si>
    <t>Encontro de Contas Final do Contrato.</t>
  </si>
  <si>
    <t>Detalhamento - Glosas</t>
  </si>
  <si>
    <t>Valor R$</t>
  </si>
  <si>
    <t>Natureza da Despesa</t>
  </si>
  <si>
    <t>Processo</t>
  </si>
  <si>
    <t>Competência do DESPESA (mês/ano)</t>
  </si>
  <si>
    <t xml:space="preserve">Período da APLICAÇÃO da Glosa (mês/ano)- </t>
  </si>
  <si>
    <t>Área Responsável</t>
  </si>
  <si>
    <t>Valor provisionado para ajuste posterior</t>
  </si>
  <si>
    <t>3.3.50.85.02</t>
  </si>
  <si>
    <t>202400010023416</t>
  </si>
  <si>
    <t>SES/CGC/SUPECC-19837</t>
  </si>
  <si>
    <t>abr/25</t>
  </si>
  <si>
    <t>Total Geral</t>
  </si>
  <si>
    <t>Nota Explicativa:</t>
  </si>
  <si>
    <r>
      <t>Valor Estimado no Contrato de Gestão = Custeio (</t>
    </r>
    <r>
      <rPr>
        <b/>
        <sz val="10"/>
        <rFont val="Calibri"/>
        <charset val="1"/>
      </rPr>
      <t>21.322.433,06) + Residência Médica (254.301,53) + Servidor Cedido (2.922.475,15) + Apostilamento jan (67.387,47)/ fev (70.272,12)/mar (72.426,33</t>
    </r>
    <r>
      <rPr>
        <b/>
        <sz val="10"/>
        <color rgb="FF000000"/>
        <rFont val="Calibri"/>
        <charset val="1"/>
      </rPr>
      <t>)/abr (32.398,29)
1. Valor Mensal Estimado no Contrato de Gestão - Custeio = C</t>
    </r>
    <r>
      <rPr>
        <b/>
        <sz val="10"/>
        <rFont val="Calibri"/>
        <charset val="1"/>
      </rPr>
      <t xml:space="preserve">usteio (21.322.433,06) + Gratificação do Supervisor, Coordenador, Preceptor e Tutor da COREME/COREMU (60.672,64) + Despesa de custeio diverso por Residente COREME/COREMU (100.010,00) + Apostilamento (67.387,47)/ fev (70.272,12)/ mar(72.426,33)/abr (70.607,42)
</t>
    </r>
    <r>
      <rPr>
        <b/>
        <sz val="10"/>
        <color rgb="FF000000"/>
        <rFont val="Calibri"/>
        <charset val="1"/>
      </rPr>
      <t xml:space="preserve">
2. Valor obtido através de consulta ao SiofiNet.
3. Valor informado pela área técnica – GEFIN.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Valor Provisionado conforme Solicitação de Liquidação e Pagamento mar SEI Nº 70896805/abr SEI Nº 72157402. Valor estimado - ajuste será realizado posteriormente, quando informado pela SES/CGC/SUPECC - 19837.
5. Valor obtido através de consulta ao SiofiNet.</t>
    </r>
  </si>
  <si>
    <t>Conforme diretrizes descritas no Despacho 2688/2024/SES/SUPECC (SEI Nº 65101374), Processo SEI Nº 202400010067105, o valor dos Servidores Cedidos, Auxílio Moradia, Bolsa de Residência médica e Gratificação de Servidores Estatutários serão apresentados apenas em caráter informativo. Segue:
Servidor Cedido - Referência: jan R$ 2.759.803,88 (70302207); fev R$ 2.670.559,83 (72206133); mar R$ 2.672.002,20 (72989174); abr 2.610.577,90 (73991580)
Bolsa de Residentes + Auxílio Moradia - Referência: janeiro - R$ 154.323,44 (70302222); fevereiro R$ 162.305,70 (72206186), mar R$ 117.762,74 (72994963); abr 108.400,85 (73991648)
Gratificação de Servidor Estatutário - Referência: jan - Valor não informado pela área técnica/ fev R$ 24.156,12 (73723018)/ mar R$ 25.409,26 (73723046)/ abr 25.826,98 (74015322)</t>
  </si>
  <si>
    <t>8. Pagamentos (repasses – Restos a Pagar) - Repasse referente à Residência Médica -
Referência: agosto/2024 Ordem de Pagamento 2024.2850.061.00095.004 ..............R$ 1.000,00 (Gratificação CLT + Custeio Diverso) (69748909).
Referência: novembro/2024 Ordem de Pagamento 2024.2850.184.00059.004 ........R$ 969,06 (Gratificação CLT + Custeio Diverso) (68966029).
Referência: dezembro/2024 Ordem de Pagamento 2024.2850.184.00059.005 .........R$ 24.582,88 (Gratificação CLT + Custeio Diverso) (68966029). Referência dezembeo/2024 Ordem de Pagamento 2024.2850.184.00059.006 .........R$ 2.180,02 (Diferença de valor de provisionamento) (71890820)</t>
  </si>
  <si>
    <t xml:space="preserve">9. Pagamentos de Despesas de Exercícios Anteriores - DEA - (Natureza Despesa 3.3.50.92.83)
7º Apostilamento SEI Nº 69624336: Piso Nacional de Enfermagem - Referência dezembro/24 Ordem de Pagamento 2025.2850.156.00008.001 ..................R$ 67.387,47 (69814584).
Custeio referente à dezembro/2024 - Ordem de Pagamento 2025.2850.066.00073.001 ..............R$ 196.968,66 (68966029)
Fundo rescisório referente à dezembro/2024 - Ordem de Pagamento 2025.2850.066.00073.002 ..............R$ 203.381,50 (68966029). </t>
  </si>
  <si>
    <t xml:space="preserve">Fonte: Contratos de Gestão e Aditivos contidos no processo e Portal Transparência: saude.go.gov.br e Sistema SIOFINET - Portal.go.gov.br.  </t>
  </si>
  <si>
    <t>Demonstrativo de investimento repassados no período de Janeiro/Fevereiro/2025</t>
  </si>
  <si>
    <t>Data Pagto</t>
  </si>
  <si>
    <t>Dot.Emp.Op</t>
  </si>
  <si>
    <t>Grupo</t>
  </si>
  <si>
    <t>Fonte</t>
  </si>
  <si>
    <t>Natureza</t>
  </si>
  <si>
    <t>Observação</t>
  </si>
  <si>
    <t>Valor Pago</t>
  </si>
  <si>
    <t xml:space="preserve">2025.2850.161.00019.001 </t>
  </si>
  <si>
    <t>4.4.50.42.05</t>
  </si>
  <si>
    <t>Aquisição de 01 (um) Tomógrafo por impedância elétrica</t>
  </si>
  <si>
    <t>2025.2850.161.00036.001</t>
  </si>
  <si>
    <t>Aquisição de 03 (três) Sistemas de vídeo endoscopia flexível e 02 (dois) Conjuntos de endoscópio flexíveis</t>
  </si>
  <si>
    <t>R$ 3.614.253,76 </t>
  </si>
  <si>
    <t xml:space="preserve">2025.2850.161.00011.001 </t>
  </si>
  <si>
    <t>Aquisição de 01 Equipamento de cocção multifuncional capacidade 150 litros</t>
  </si>
  <si>
    <t>2025.2850.161.00009.001</t>
  </si>
  <si>
    <t>Aquisição de 01 (um) Micro ondas comercial</t>
  </si>
  <si>
    <t xml:space="preserve">2025.2850.161.00027.001 </t>
  </si>
  <si>
    <t>Aquisição de 425 (quatrocentos e vinte e cinco) Bandejas inox, 10 (dez) Carros de transporte de material sujo, 10 (dez) Carros de transporte de material limpo, 17 (dezessete) Maletas VAD e 05 (cinco) Carros auxiliares em aço inox para transporte de têxteis</t>
  </si>
  <si>
    <t>2025.2850.161.00029.001</t>
  </si>
  <si>
    <t>Aquisição de 01 (uma) Estufa elétrica</t>
  </si>
  <si>
    <t> R$ 5.241,44</t>
  </si>
  <si>
    <t xml:space="preserve">2025.2850.161.00013.001 </t>
  </si>
  <si>
    <t>Aquisição de 01 (um) Descascador de batata</t>
  </si>
  <si>
    <t>2025.2850.161.00004.001</t>
  </si>
  <si>
    <t>Aquisição de 01 (uma) Chapa modular elétrica</t>
  </si>
  <si>
    <t>2025.2850.161.00008.001</t>
  </si>
  <si>
    <t>Aquisição de 03 (três) TOTEM</t>
  </si>
  <si>
    <t>2025.2850.161.00025.001</t>
  </si>
  <si>
    <t>Aquisição de 50 (cinquenta) Mesas auxiliares inox 40x60x80 cm e 40 (quarenta) Mesas auxiliares inox 43x93x80 cm</t>
  </si>
  <si>
    <t xml:space="preserve">2025.2850.161.00030.001 </t>
  </si>
  <si>
    <t>Aquisição de 04 (quatro) Alicates de ordenha para bolsa de sangue e 13 (treze) balanças digitais infantil</t>
  </si>
  <si>
    <t xml:space="preserve">2025.2850.161.00012.001 </t>
  </si>
  <si>
    <t>Aquisição de 102 (cento e dois) Carros maca avançada</t>
  </si>
  <si>
    <t>2025.2850.161.00005.001</t>
  </si>
  <si>
    <t>Aquisição de 01 (um) Gerador de vapor com pistola</t>
  </si>
  <si>
    <t>2025.2850.161.00006.001</t>
  </si>
  <si>
    <t>Aquisição tecnologia da informação - Palm Web e Headset</t>
  </si>
  <si>
    <t xml:space="preserve">2025.2850.161.00010.001 </t>
  </si>
  <si>
    <t>Aquisição de 02 (dois) Microscópios cirúrgicos</t>
  </si>
  <si>
    <t>2025.2850.161.00007.001</t>
  </si>
  <si>
    <t>Aquisição de 100 (cem) Suportes de parede para extintor</t>
  </si>
  <si>
    <t>2025.2850.161.00002.001</t>
  </si>
  <si>
    <t>Aquisição de 06 (seis) Ventilômetros</t>
  </si>
  <si>
    <t xml:space="preserve">2025.2850.161.00001.001 </t>
  </si>
  <si>
    <t>Aquisição de 12 (doze) Vídeo laringoscópios</t>
  </si>
  <si>
    <t xml:space="preserve">2025.2850.161.00051.001 </t>
  </si>
  <si>
    <t>Contratação de empresa para elaboração de Projeto de Prevenção e Combate a Incêndio e consultoria para emissão do CERCON - R$ 49.586,88 - OP 71585954 - em andamento</t>
  </si>
  <si>
    <t xml:space="preserve">2025.2850.161.00064.001 </t>
  </si>
  <si>
    <t>Aquisição de 2 (dois) ventiladores pulmonares - CPAP</t>
  </si>
  <si>
    <t>2025.2850.161.00097.001</t>
  </si>
  <si>
    <t>Aquisição de 30 (trinta) poltronas hospitalares</t>
  </si>
  <si>
    <t>2025.2850.161.00101.001</t>
  </si>
  <si>
    <t>Aquisição de 01 (um) equipamento de cocção multifuncional</t>
  </si>
  <si>
    <t xml:space="preserve">2025.2850.161.00049.001 </t>
  </si>
  <si>
    <t>Obra de reforma dos banheiros assistenciais e sanitários</t>
  </si>
  <si>
    <t>2025.2850.161.00050.001</t>
  </si>
  <si>
    <t>Reforma parcial de telhas, calhas e rufos</t>
  </si>
  <si>
    <t>2025.2850.161.00115.001</t>
  </si>
  <si>
    <t>Aquisição de 01 (um) aparelho de RM</t>
  </si>
  <si>
    <t>2025.2850.161.00102.001</t>
  </si>
  <si>
    <t>Aquisição de 01 (um) pista de distribuição aquecida</t>
  </si>
  <si>
    <t>2025.2850.161.00107.002</t>
  </si>
  <si>
    <t>Contratação de empresa para elaboração de Projeto de cabeamento estruturado</t>
  </si>
  <si>
    <t>2025.2850.161.00108.002</t>
  </si>
  <si>
    <t>Aquisição de 05 refrigerador laboratorial 280l</t>
  </si>
  <si>
    <t>2025.2850.161.00113.001</t>
  </si>
  <si>
    <t>Aquisição de 03 relógios de ponto</t>
  </si>
  <si>
    <t>2025.2850.161.00109.002</t>
  </si>
  <si>
    <t>Aquisição de 20 estativas de teto</t>
  </si>
  <si>
    <t>2025.2850.161.00114.001</t>
  </si>
  <si>
    <t>Aquisição de 5 mesas ortostáticas elétricas</t>
  </si>
  <si>
    <t>2025.2850.161.00117.001</t>
  </si>
  <si>
    <t>Aquisição de 12 unidades de Foco Cirúrgico de Solo móvel</t>
  </si>
</sst>
</file>

<file path=xl/styles.xml><?xml version="1.0" encoding="utf-8"?>
<styleSheet xmlns="http://schemas.openxmlformats.org/spreadsheetml/2006/main" xmlns:xr9="http://schemas.microsoft.com/office/spreadsheetml/2016/revision9">
  <numFmts count="11">
    <numFmt numFmtId="176" formatCode="_-&quot;R$&quot;* #,##0_-;\-&quot;R$&quot;* #,##0_-;_-&quot;R$&quot;* &quot;-&quot;_-;_-@_-"/>
    <numFmt numFmtId="177" formatCode="_-&quot;R$&quot;* #,##0.00_-;\-&quot;R$&quot;* #,##0.00_-;_-&quot;R$&quot;* &quot;-&quot;??_-;_-@_-"/>
    <numFmt numFmtId="178" formatCode="_-* #,##0_-;\-* #,##0_-;_-* &quot;-&quot;_-;_-@_-"/>
    <numFmt numFmtId="179" formatCode="_-* #,##0.00_-;\-* #,##0.00_-;_-* &quot;-&quot;??_-;_-@_-"/>
    <numFmt numFmtId="180" formatCode="_-* #,##0.00_-;\-* #,##0.00_-;_-* \-??_-;_-@_-"/>
    <numFmt numFmtId="181" formatCode="[$-416]mmm\-yy;@"/>
    <numFmt numFmtId="182" formatCode="#,###.00"/>
    <numFmt numFmtId="183" formatCode="0_ "/>
    <numFmt numFmtId="184" formatCode="d/m/yyyy"/>
    <numFmt numFmtId="185" formatCode="[$-416]d\-mmm\-yy;@"/>
    <numFmt numFmtId="186" formatCode="&quot;R$&quot;#,##0.00;[Red]&quot;-R$&quot;#,##0.00"/>
  </numFmts>
  <fonts count="39">
    <font>
      <sz val="11"/>
      <color rgb="FF000000"/>
      <name val="Calibri"/>
      <charset val="1"/>
    </font>
    <font>
      <sz val="10"/>
      <color rgb="FF000000"/>
      <name val="Calibri"/>
      <charset val="1"/>
    </font>
    <font>
      <sz val="11"/>
      <color theme="0"/>
      <name val="Calibri"/>
      <charset val="1"/>
    </font>
    <font>
      <b/>
      <sz val="20"/>
      <color rgb="FFFFFFFF"/>
      <name val="Arial"/>
      <charset val="1"/>
    </font>
    <font>
      <b/>
      <sz val="10"/>
      <color rgb="FFFFFFFF"/>
      <name val="Calibri"/>
      <charset val="1"/>
    </font>
    <font>
      <b/>
      <sz val="10"/>
      <color rgb="FF000000"/>
      <name val="Calibri"/>
      <charset val="1"/>
    </font>
    <font>
      <sz val="9.75"/>
      <color rgb="FF000000"/>
      <name val="Calibri"/>
      <charset val="1"/>
    </font>
    <font>
      <sz val="14"/>
      <color rgb="FF000000"/>
      <name val="Times New Roman"/>
      <charset val="1"/>
    </font>
    <font>
      <sz val="9.8"/>
      <color rgb="FF000000"/>
      <name val="Calibri"/>
      <charset val="1"/>
    </font>
    <font>
      <sz val="9.8"/>
      <color rgb="FF000000"/>
      <name val="Calibri"/>
      <charset val="134"/>
    </font>
    <font>
      <b/>
      <sz val="9.75"/>
      <color rgb="FF000000"/>
      <name val="Calibri"/>
      <charset val="1"/>
    </font>
    <font>
      <b/>
      <sz val="12"/>
      <color rgb="FF000000"/>
      <name val="Calibri"/>
      <charset val="1"/>
    </font>
    <font>
      <sz val="10"/>
      <name val="Calibri"/>
      <charset val="1"/>
    </font>
    <font>
      <sz val="10"/>
      <color theme="0"/>
      <name val="Calibri"/>
      <charset val="1"/>
    </font>
    <font>
      <b/>
      <sz val="10"/>
      <color theme="0"/>
      <name val="Calibri"/>
      <charset val="1"/>
    </font>
    <font>
      <sz val="10"/>
      <color rgb="FF000000"/>
      <name val="Arial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0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name val="Calibri"/>
      <charset val="1"/>
    </font>
    <font>
      <sz val="9"/>
      <name val="Arial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8D8D8"/>
        <bgColor rgb="FFD9D9D9"/>
      </patternFill>
    </fill>
    <fill>
      <patternFill patternType="solid">
        <fgColor rgb="FFD9D9D9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rgb="FFCCCCCC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auto="1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rgb="FFCCCCCC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16" fillId="0" borderId="0" applyBorder="0" applyAlignment="0" applyProtection="0"/>
    <xf numFmtId="177" fontId="16" fillId="0" borderId="0" applyBorder="0" applyAlignment="0" applyProtection="0"/>
    <xf numFmtId="9" fontId="16" fillId="0" borderId="0" applyBorder="0" applyAlignment="0" applyProtection="0"/>
    <xf numFmtId="178" fontId="16" fillId="0" borderId="0" applyBorder="0" applyAlignment="0" applyProtection="0"/>
    <xf numFmtId="179" fontId="16" fillId="0" borderId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2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8" borderId="31" applyNumberFormat="0" applyAlignment="0" applyProtection="0">
      <alignment vertical="center"/>
    </xf>
    <xf numFmtId="0" fontId="27" fillId="9" borderId="32" applyNumberFormat="0" applyAlignment="0" applyProtection="0">
      <alignment vertical="center"/>
    </xf>
    <xf numFmtId="0" fontId="28" fillId="9" borderId="31" applyNumberFormat="0" applyAlignment="0" applyProtection="0">
      <alignment vertical="center"/>
    </xf>
    <xf numFmtId="0" fontId="29" fillId="10" borderId="33" applyNumberFormat="0" applyAlignment="0" applyProtection="0">
      <alignment vertical="center"/>
    </xf>
    <xf numFmtId="0" fontId="30" fillId="0" borderId="34" applyNumberFormat="0" applyFill="0" applyAlignment="0" applyProtection="0">
      <alignment vertical="center"/>
    </xf>
    <xf numFmtId="0" fontId="31" fillId="0" borderId="35" applyNumberFormat="0" applyFill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0" fillId="0" borderId="0"/>
    <xf numFmtId="180" fontId="0" fillId="0" borderId="0" applyBorder="0" applyProtection="0"/>
  </cellStyleXfs>
  <cellXfs count="129">
    <xf numFmtId="0" fontId="0" fillId="0" borderId="0" xfId="0"/>
    <xf numFmtId="0" fontId="0" fillId="0" borderId="0" xfId="0" applyAlignment="1" applyProtection="1">
      <alignment horizontal="center" vertical="center"/>
    </xf>
    <xf numFmtId="0" fontId="0" fillId="2" borderId="0" xfId="0" applyFill="1" applyAlignment="1" applyProtection="1">
      <alignment horizontal="center" vertical="center"/>
    </xf>
    <xf numFmtId="0" fontId="0" fillId="0" borderId="1" xfId="0" applyBorder="1" applyAlignment="1" applyProtection="1"/>
    <xf numFmtId="0" fontId="0" fillId="0" borderId="2" xfId="0" applyBorder="1" applyAlignment="1" applyProtection="1"/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/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2" fillId="0" borderId="0" xfId="0" applyFont="1" applyAlignment="1" applyProtection="1"/>
    <xf numFmtId="0" fontId="3" fillId="3" borderId="3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/>
    <xf numFmtId="0" fontId="4" fillId="3" borderId="4" xfId="0" applyFont="1" applyFill="1" applyBorder="1" applyAlignment="1" applyProtection="1">
      <alignment vertical="center" wrapText="1"/>
    </xf>
    <xf numFmtId="0" fontId="1" fillId="0" borderId="5" xfId="0" applyFont="1" applyBorder="1" applyAlignment="1" applyProtection="1">
      <alignment wrapText="1"/>
    </xf>
    <xf numFmtId="0" fontId="1" fillId="0" borderId="6" xfId="0" applyFont="1" applyBorder="1" applyAlignment="1" applyProtection="1">
      <alignment horizontal="right" vertical="center" wrapText="1"/>
    </xf>
    <xf numFmtId="0" fontId="4" fillId="3" borderId="7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 wrapText="1"/>
    </xf>
    <xf numFmtId="0" fontId="4" fillId="3" borderId="9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wrapText="1"/>
    </xf>
    <xf numFmtId="0" fontId="5" fillId="4" borderId="11" xfId="0" applyFont="1" applyFill="1" applyBorder="1" applyAlignment="1" applyProtection="1">
      <alignment horizontal="center" vertical="center" wrapText="1"/>
    </xf>
    <xf numFmtId="0" fontId="5" fillId="4" borderId="12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center" vertical="center" wrapText="1"/>
    </xf>
    <xf numFmtId="181" fontId="1" fillId="0" borderId="14" xfId="0" applyNumberFormat="1" applyFont="1" applyBorder="1" applyAlignment="1" applyProtection="1">
      <alignment horizontal="center" vertical="center" wrapText="1"/>
    </xf>
    <xf numFmtId="4" fontId="6" fillId="0" borderId="14" xfId="0" applyNumberFormat="1" applyFont="1" applyBorder="1" applyAlignment="1" applyProtection="1">
      <alignment horizontal="center" vertical="center" wrapText="1"/>
    </xf>
    <xf numFmtId="180" fontId="1" fillId="0" borderId="14" xfId="0" applyNumberFormat="1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7" fillId="2" borderId="14" xfId="0" applyFont="1" applyFill="1" applyBorder="1" applyAlignment="1" applyProtection="1">
      <alignment horizontal="center" vertical="center" wrapText="1"/>
    </xf>
    <xf numFmtId="4" fontId="6" fillId="2" borderId="14" xfId="0" applyNumberFormat="1" applyFont="1" applyFill="1" applyBorder="1" applyAlignment="1" applyProtection="1">
      <alignment horizontal="center" vertical="center" wrapText="1"/>
    </xf>
    <xf numFmtId="180" fontId="1" fillId="2" borderId="14" xfId="0" applyNumberFormat="1" applyFont="1" applyFill="1" applyBorder="1" applyAlignment="1" applyProtection="1">
      <alignment horizontal="center" vertical="center" wrapText="1"/>
    </xf>
    <xf numFmtId="181" fontId="1" fillId="2" borderId="14" xfId="0" applyNumberFormat="1" applyFont="1" applyFill="1" applyBorder="1" applyAlignment="1" applyProtection="1">
      <alignment horizontal="center" vertical="center" wrapText="1"/>
    </xf>
    <xf numFmtId="17" fontId="1" fillId="2" borderId="14" xfId="0" applyNumberFormat="1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wrapText="1"/>
    </xf>
    <xf numFmtId="180" fontId="5" fillId="0" borderId="0" xfId="0" applyNumberFormat="1" applyFont="1" applyAlignment="1" applyProtection="1">
      <alignment vertical="center" wrapText="1"/>
    </xf>
    <xf numFmtId="0" fontId="4" fillId="3" borderId="15" xfId="0" applyFont="1" applyFill="1" applyBorder="1" applyAlignment="1" applyProtection="1">
      <alignment horizontal="center" vertical="center" wrapText="1"/>
    </xf>
    <xf numFmtId="0" fontId="5" fillId="4" borderId="15" xfId="0" applyFont="1" applyFill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180" fontId="1" fillId="0" borderId="0" xfId="0" applyNumberFormat="1" applyFont="1" applyAlignment="1" applyProtection="1">
      <alignment vertical="center" wrapText="1"/>
    </xf>
    <xf numFmtId="0" fontId="6" fillId="0" borderId="15" xfId="0" applyFont="1" applyBorder="1" applyAlignment="1" applyProtection="1">
      <alignment vertical="center" wrapText="1"/>
    </xf>
    <xf numFmtId="4" fontId="8" fillId="0" borderId="15" xfId="0" applyNumberFormat="1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 wrapText="1"/>
    </xf>
    <xf numFmtId="0" fontId="9" fillId="0" borderId="15" xfId="0" applyFont="1" applyBorder="1" applyAlignment="1" applyProtection="1">
      <alignment vertical="center" wrapText="1"/>
    </xf>
    <xf numFmtId="182" fontId="6" fillId="0" borderId="15" xfId="0" applyNumberFormat="1" applyFont="1" applyBorder="1" applyAlignment="1" applyProtection="1">
      <alignment horizontal="center" vertical="center" wrapText="1"/>
    </xf>
    <xf numFmtId="0" fontId="9" fillId="0" borderId="15" xfId="0" applyFont="1" applyBorder="1" applyAlignment="1" applyProtection="1">
      <alignment horizontal="center" vertical="center" wrapText="1"/>
    </xf>
    <xf numFmtId="0" fontId="5" fillId="5" borderId="15" xfId="0" applyFont="1" applyFill="1" applyBorder="1" applyAlignment="1" applyProtection="1">
      <alignment vertical="center" wrapText="1"/>
    </xf>
    <xf numFmtId="4" fontId="5" fillId="5" borderId="15" xfId="0" applyNumberFormat="1" applyFont="1" applyFill="1" applyBorder="1" applyAlignment="1" applyProtection="1">
      <alignment horizontal="center" vertical="center" wrapText="1"/>
    </xf>
    <xf numFmtId="0" fontId="1" fillId="5" borderId="15" xfId="0" applyFont="1" applyFill="1" applyBorder="1" applyAlignment="1" applyProtection="1">
      <alignment vertical="center" wrapText="1"/>
    </xf>
    <xf numFmtId="0" fontId="1" fillId="0" borderId="0" xfId="0" applyFont="1" applyBorder="1" applyAlignment="1" applyProtection="1">
      <alignment wrapText="1"/>
    </xf>
    <xf numFmtId="0" fontId="10" fillId="0" borderId="0" xfId="0" applyFont="1" applyAlignment="1" applyProtection="1"/>
    <xf numFmtId="0" fontId="5" fillId="0" borderId="0" xfId="0" applyFont="1" applyAlignment="1" applyProtection="1">
      <alignment vertical="center" wrapText="1"/>
    </xf>
    <xf numFmtId="0" fontId="5" fillId="0" borderId="16" xfId="0" applyFont="1" applyBorder="1" applyAlignment="1" applyProtection="1">
      <alignment horizontal="left" vertical="center" wrapText="1"/>
    </xf>
    <xf numFmtId="0" fontId="5" fillId="0" borderId="17" xfId="0" applyFont="1" applyBorder="1" applyAlignment="1" applyProtection="1">
      <alignment horizontal="left" vertical="center" wrapText="1"/>
    </xf>
    <xf numFmtId="0" fontId="5" fillId="0" borderId="18" xfId="0" applyFont="1" applyBorder="1" applyAlignment="1" applyProtection="1">
      <alignment horizontal="left" vertical="center" wrapText="1"/>
    </xf>
    <xf numFmtId="0" fontId="5" fillId="0" borderId="19" xfId="0" applyFont="1" applyBorder="1" applyAlignment="1" applyProtection="1">
      <alignment horizontal="left" vertical="center" wrapText="1"/>
    </xf>
    <xf numFmtId="0" fontId="10" fillId="0" borderId="16" xfId="0" applyFont="1" applyBorder="1" applyAlignment="1" applyProtection="1">
      <alignment vertical="center" wrapText="1"/>
    </xf>
    <xf numFmtId="0" fontId="10" fillId="0" borderId="17" xfId="0" applyFont="1" applyBorder="1" applyAlignment="1" applyProtection="1">
      <alignment vertical="center" wrapText="1"/>
    </xf>
    <xf numFmtId="0" fontId="10" fillId="0" borderId="18" xfId="0" applyFont="1" applyBorder="1" applyAlignment="1" applyProtection="1">
      <alignment vertical="center" wrapText="1"/>
    </xf>
    <xf numFmtId="0" fontId="10" fillId="0" borderId="19" xfId="0" applyFont="1" applyBorder="1" applyAlignment="1" applyProtection="1">
      <alignment vertical="center" wrapText="1"/>
    </xf>
    <xf numFmtId="0" fontId="10" fillId="0" borderId="15" xfId="0" applyFont="1" applyBorder="1" applyAlignment="1" applyProtection="1">
      <alignment vertical="center" wrapText="1"/>
    </xf>
    <xf numFmtId="0" fontId="6" fillId="0" borderId="0" xfId="0" applyFont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11" fillId="0" borderId="15" xfId="0" applyFont="1" applyBorder="1" applyAlignment="1" applyProtection="1">
      <alignment horizontal="center" wrapText="1"/>
    </xf>
    <xf numFmtId="0" fontId="10" fillId="6" borderId="20" xfId="0" applyFont="1" applyFill="1" applyBorder="1" applyAlignment="1" applyProtection="1">
      <alignment horizontal="center" vertical="center" wrapText="1"/>
    </xf>
    <xf numFmtId="183" fontId="6" fillId="0" borderId="21" xfId="0" applyNumberFormat="1" applyFont="1" applyBorder="1" applyAlignment="1" applyProtection="1">
      <alignment horizontal="center" vertical="center" wrapText="1"/>
    </xf>
    <xf numFmtId="184" fontId="6" fillId="0" borderId="21" xfId="0" applyNumberFormat="1" applyFont="1" applyBorder="1" applyAlignment="1" applyProtection="1">
      <alignment horizontal="center" vertical="center" wrapText="1"/>
    </xf>
    <xf numFmtId="49" fontId="6" fillId="0" borderId="21" xfId="0" applyNumberFormat="1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</xf>
    <xf numFmtId="0" fontId="5" fillId="4" borderId="22" xfId="0" applyFont="1" applyFill="1" applyBorder="1" applyAlignment="1" applyProtection="1">
      <alignment horizontal="center" vertical="center" wrapText="1"/>
    </xf>
    <xf numFmtId="181" fontId="6" fillId="0" borderId="14" xfId="0" applyNumberFormat="1" applyFont="1" applyBorder="1" applyAlignment="1" applyProtection="1">
      <alignment horizontal="center" vertical="center" wrapText="1"/>
    </xf>
    <xf numFmtId="180" fontId="12" fillId="0" borderId="14" xfId="0" applyNumberFormat="1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180" fontId="12" fillId="2" borderId="14" xfId="0" applyNumberFormat="1" applyFont="1" applyFill="1" applyBorder="1" applyAlignment="1" applyProtection="1">
      <alignment horizontal="center" vertical="center" wrapText="1"/>
    </xf>
    <xf numFmtId="185" fontId="6" fillId="2" borderId="14" xfId="0" applyNumberFormat="1" applyFont="1" applyFill="1" applyBorder="1" applyAlignment="1" applyProtection="1">
      <alignment horizontal="center" vertical="center" wrapText="1"/>
    </xf>
    <xf numFmtId="181" fontId="6" fillId="2" borderId="14" xfId="0" applyNumberFormat="1" applyFont="1" applyFill="1" applyBorder="1" applyAlignment="1" applyProtection="1">
      <alignment horizontal="center" vertical="center" wrapText="1"/>
    </xf>
    <xf numFmtId="4" fontId="12" fillId="2" borderId="14" xfId="0" applyNumberFormat="1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180" fontId="5" fillId="0" borderId="0" xfId="0" applyNumberFormat="1" applyFont="1" applyAlignment="1" applyProtection="1">
      <alignment wrapText="1"/>
    </xf>
    <xf numFmtId="0" fontId="13" fillId="0" borderId="0" xfId="0" applyFont="1" applyAlignment="1" applyProtection="1">
      <alignment vertical="center" wrapText="1"/>
    </xf>
    <xf numFmtId="180" fontId="14" fillId="0" borderId="0" xfId="0" applyNumberFormat="1" applyFont="1" applyAlignment="1" applyProtection="1">
      <alignment vertical="center" wrapText="1"/>
    </xf>
    <xf numFmtId="17" fontId="6" fillId="0" borderId="15" xfId="0" applyNumberFormat="1" applyFont="1" applyBorder="1" applyAlignment="1" applyProtection="1">
      <alignment horizontal="center" vertical="center" wrapText="1"/>
    </xf>
    <xf numFmtId="0" fontId="13" fillId="0" borderId="23" xfId="0" applyFont="1" applyBorder="1" applyAlignment="1" applyProtection="1">
      <alignment horizontal="left" vertical="top" wrapText="1"/>
    </xf>
    <xf numFmtId="0" fontId="1" fillId="0" borderId="1" xfId="0" applyFont="1" applyBorder="1" applyAlignment="1" applyProtection="1">
      <alignment vertical="center" wrapText="1"/>
    </xf>
    <xf numFmtId="17" fontId="9" fillId="0" borderId="15" xfId="0" applyNumberFormat="1" applyFont="1" applyBorder="1" applyAlignment="1" applyProtection="1">
      <alignment horizontal="center" vertical="center" wrapText="1"/>
    </xf>
    <xf numFmtId="0" fontId="13" fillId="0" borderId="24" xfId="0" applyFont="1" applyBorder="1" applyAlignment="1" applyProtection="1">
      <alignment horizontal="left" vertical="top" wrapText="1"/>
    </xf>
    <xf numFmtId="0" fontId="13" fillId="0" borderId="2" xfId="0" applyFont="1" applyBorder="1" applyAlignment="1" applyProtection="1">
      <alignment horizontal="left" vertical="top" wrapText="1"/>
    </xf>
    <xf numFmtId="0" fontId="1" fillId="0" borderId="2" xfId="0" applyFont="1" applyBorder="1" applyAlignment="1" applyProtection="1">
      <alignment vertical="center" wrapText="1"/>
    </xf>
    <xf numFmtId="0" fontId="5" fillId="0" borderId="25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26" xfId="0" applyFont="1" applyBorder="1" applyAlignment="1" applyProtection="1">
      <alignment horizontal="left" vertical="center" wrapText="1"/>
    </xf>
    <xf numFmtId="0" fontId="10" fillId="0" borderId="25" xfId="0" applyFont="1" applyBorder="1" applyAlignment="1" applyProtection="1">
      <alignment vertical="center" wrapText="1"/>
    </xf>
    <xf numFmtId="0" fontId="10" fillId="0" borderId="26" xfId="0" applyFont="1" applyBorder="1" applyAlignment="1" applyProtection="1">
      <alignment vertical="center" wrapText="1"/>
    </xf>
    <xf numFmtId="0" fontId="1" fillId="0" borderId="0" xfId="0" applyFont="1" applyAlignment="1" applyProtection="1">
      <alignment horizontal="left" wrapText="1"/>
    </xf>
    <xf numFmtId="0" fontId="1" fillId="0" borderId="0" xfId="0" applyFont="1" applyAlignment="1" applyProtection="1">
      <alignment horizontal="left" vertical="center" wrapText="1"/>
    </xf>
    <xf numFmtId="186" fontId="6" fillId="0" borderId="21" xfId="0" applyNumberFormat="1" applyFont="1" applyBorder="1" applyAlignment="1" applyProtection="1">
      <alignment horizontal="center" vertical="center" wrapText="1"/>
    </xf>
    <xf numFmtId="0" fontId="13" fillId="0" borderId="0" xfId="0" applyFont="1" applyAlignment="1" applyProtection="1"/>
    <xf numFmtId="0" fontId="13" fillId="0" borderId="0" xfId="0" applyFont="1" applyAlignment="1" applyProtection="1">
      <alignment horizontal="center" vertical="center"/>
    </xf>
    <xf numFmtId="4" fontId="6" fillId="0" borderId="14" xfId="0" applyNumberFormat="1" applyFont="1" applyBorder="1" applyAlignment="1" applyProtection="1">
      <alignment horizontal="center"/>
    </xf>
    <xf numFmtId="180" fontId="13" fillId="0" borderId="0" xfId="0" applyNumberFormat="1" applyFont="1" applyAlignment="1" applyProtection="1">
      <alignment horizontal="center" vertical="center"/>
    </xf>
    <xf numFmtId="4" fontId="10" fillId="2" borderId="14" xfId="0" applyNumberFormat="1" applyFont="1" applyFill="1" applyBorder="1" applyAlignment="1" applyProtection="1">
      <alignment horizontal="center" vertical="center" wrapText="1"/>
    </xf>
    <xf numFmtId="180" fontId="13" fillId="2" borderId="0" xfId="0" applyNumberFormat="1" applyFont="1" applyFill="1" applyAlignment="1" applyProtection="1">
      <alignment horizontal="center" vertical="center"/>
    </xf>
    <xf numFmtId="4" fontId="1" fillId="2" borderId="14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wrapText="1"/>
    </xf>
    <xf numFmtId="0" fontId="13" fillId="0" borderId="1" xfId="0" applyFont="1" applyBorder="1" applyAlignment="1" applyProtection="1"/>
    <xf numFmtId="0" fontId="1" fillId="0" borderId="2" xfId="0" applyFont="1" applyBorder="1" applyAlignment="1" applyProtection="1">
      <alignment wrapText="1"/>
    </xf>
    <xf numFmtId="0" fontId="13" fillId="0" borderId="2" xfId="0" applyFont="1" applyBorder="1" applyAlignment="1" applyProtection="1"/>
    <xf numFmtId="0" fontId="13" fillId="0" borderId="0" xfId="0" applyFont="1" applyAlignment="1" applyProtection="1">
      <alignment horizontal="left"/>
    </xf>
    <xf numFmtId="183" fontId="1" fillId="0" borderId="27" xfId="0" applyNumberFormat="1" applyFont="1" applyBorder="1" applyAlignment="1" applyProtection="1">
      <alignment horizontal="center" vertical="center"/>
    </xf>
    <xf numFmtId="184" fontId="1" fillId="0" borderId="27" xfId="0" applyNumberFormat="1" applyFont="1" applyBorder="1" applyAlignment="1" applyProtection="1">
      <alignment horizontal="center" vertical="center"/>
    </xf>
    <xf numFmtId="49" fontId="1" fillId="0" borderId="27" xfId="0" applyNumberFormat="1" applyFont="1" applyBorder="1" applyAlignment="1" applyProtection="1">
      <alignment horizontal="center" vertical="center" wrapText="1"/>
    </xf>
    <xf numFmtId="0" fontId="1" fillId="0" borderId="27" xfId="0" applyFont="1" applyBorder="1" applyAlignment="1" applyProtection="1">
      <alignment horizontal="center" vertical="center"/>
    </xf>
    <xf numFmtId="183" fontId="1" fillId="0" borderId="13" xfId="0" applyNumberFormat="1" applyFont="1" applyBorder="1" applyAlignment="1" applyProtection="1">
      <alignment horizontal="center" vertical="center"/>
    </xf>
    <xf numFmtId="184" fontId="1" fillId="0" borderId="13" xfId="0" applyNumberFormat="1" applyFont="1" applyBorder="1" applyAlignment="1" applyProtection="1">
      <alignment horizontal="center" vertical="center"/>
    </xf>
    <xf numFmtId="49" fontId="1" fillId="0" borderId="13" xfId="0" applyNumberFormat="1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/>
    </xf>
    <xf numFmtId="183" fontId="1" fillId="6" borderId="13" xfId="0" applyNumberFormat="1" applyFont="1" applyFill="1" applyBorder="1" applyAlignment="1" applyProtection="1">
      <alignment horizontal="center" vertical="center"/>
    </xf>
    <xf numFmtId="0" fontId="1" fillId="6" borderId="13" xfId="0" applyFont="1" applyFill="1" applyBorder="1" applyAlignment="1" applyProtection="1">
      <alignment horizontal="center" vertical="center"/>
    </xf>
    <xf numFmtId="0" fontId="15" fillId="0" borderId="0" xfId="0" applyFont="1" applyAlignment="1" applyProtection="1">
      <alignment wrapText="1"/>
    </xf>
    <xf numFmtId="0" fontId="15" fillId="0" borderId="0" xfId="0" applyFont="1" applyAlignment="1" applyProtection="1">
      <alignment vertical="center" wrapText="1"/>
    </xf>
    <xf numFmtId="4" fontId="1" fillId="0" borderId="27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4" fontId="1" fillId="0" borderId="13" xfId="0" applyNumberFormat="1" applyFont="1" applyBorder="1" applyAlignment="1" applyProtection="1">
      <alignment horizontal="center" vertical="center"/>
    </xf>
    <xf numFmtId="186" fontId="1" fillId="6" borderId="13" xfId="0" applyNumberFormat="1" applyFont="1" applyFill="1" applyBorder="1" applyAlignment="1" applyProtection="1">
      <alignment horizontal="center" vertical="center" wrapText="1"/>
    </xf>
  </cellXfs>
  <cellStyles count="51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  <cellStyle name="Normal 65" xfId="49"/>
    <cellStyle name="Vírgula 4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127622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8D8D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D9D9"/>
      <rgbColor rgb="00FFFF99"/>
      <rgbColor rgb="00AFD095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X105"/>
  <sheetViews>
    <sheetView tabSelected="1" topLeftCell="A47" workbookViewId="0">
      <selection activeCell="A57" sqref="$A57:$XFD62"/>
    </sheetView>
  </sheetViews>
  <sheetFormatPr defaultColWidth="8.71428571428571" defaultRowHeight="15"/>
  <cols>
    <col min="1" max="1" width="16.4285714285714" style="8" customWidth="1"/>
    <col min="2" max="2" width="14.2857142857143" style="9" customWidth="1"/>
    <col min="3" max="4" width="14.8571428571429" style="9" customWidth="1"/>
    <col min="5" max="5" width="17.4285714285714" style="9" customWidth="1"/>
    <col min="6" max="7" width="14.8571428571429" style="9" customWidth="1"/>
    <col min="8" max="8" width="17" style="9" customWidth="1"/>
    <col min="9" max="10" width="14.8571428571429" style="9" customWidth="1"/>
    <col min="11" max="11" width="16.7142857142857" style="9" customWidth="1"/>
    <col min="12" max="15" width="15.7142857142857" style="9" customWidth="1"/>
    <col min="16" max="22" width="15.7142857142857" style="8" customWidth="1"/>
    <col min="23" max="24" width="14.5714285714286" style="10" customWidth="1"/>
  </cols>
  <sheetData>
    <row r="1" ht="26.25" customHeight="1" spans="1:2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4">
      <c r="A2" s="6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7"/>
      <c r="Q2" s="7"/>
      <c r="R2" s="7"/>
      <c r="S2" s="7"/>
      <c r="T2" s="7"/>
      <c r="U2" s="7"/>
      <c r="V2" s="7"/>
      <c r="W2" s="101"/>
      <c r="X2" s="101"/>
    </row>
    <row r="3" spans="1:24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01"/>
      <c r="X3" s="101"/>
    </row>
    <row r="4" spans="1:24">
      <c r="A4" s="6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7"/>
      <c r="Q4" s="7"/>
      <c r="R4" s="7"/>
      <c r="S4" s="7"/>
      <c r="T4" s="7"/>
      <c r="U4" s="7"/>
      <c r="V4" s="7"/>
      <c r="W4" s="101"/>
      <c r="X4" s="101"/>
    </row>
    <row r="5" spans="1:24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01"/>
      <c r="X5" s="101"/>
    </row>
    <row r="6" spans="1:24">
      <c r="A6" s="15" t="s">
        <v>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2"/>
      <c r="P6" s="7"/>
      <c r="Q6" s="7"/>
      <c r="R6" s="7"/>
      <c r="S6" s="7"/>
      <c r="T6" s="7"/>
      <c r="U6" s="7"/>
      <c r="V6" s="7"/>
      <c r="W6" s="101"/>
      <c r="X6" s="101"/>
    </row>
    <row r="7" spans="1:24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2"/>
      <c r="P7" s="7"/>
      <c r="Q7" s="7"/>
      <c r="R7" s="7"/>
      <c r="S7" s="7"/>
      <c r="T7" s="7"/>
      <c r="U7" s="7"/>
      <c r="V7" s="7"/>
      <c r="W7" s="101"/>
      <c r="X7" s="101"/>
    </row>
    <row r="8" spans="1:24">
      <c r="A8" s="14" t="s">
        <v>4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01"/>
      <c r="X8" s="101"/>
    </row>
    <row r="9" spans="1:24">
      <c r="A9" s="15" t="s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2"/>
      <c r="P9" s="7"/>
      <c r="Q9" s="7"/>
      <c r="R9" s="7"/>
      <c r="S9" s="7"/>
      <c r="T9" s="7"/>
      <c r="U9" s="7"/>
      <c r="V9" s="7"/>
      <c r="W9" s="101"/>
      <c r="X9" s="101"/>
    </row>
    <row r="10" spans="1:24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2"/>
      <c r="P10" s="7"/>
      <c r="Q10" s="7"/>
      <c r="R10" s="7"/>
      <c r="S10" s="7"/>
      <c r="T10" s="7"/>
      <c r="U10" s="7"/>
      <c r="V10" s="7"/>
      <c r="W10" s="101"/>
      <c r="X10" s="101"/>
    </row>
    <row r="11" spans="1:24">
      <c r="A11" s="14" t="s">
        <v>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01"/>
      <c r="X11" s="101"/>
    </row>
    <row r="12" ht="15.75" spans="1:24">
      <c r="A12" s="7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7"/>
      <c r="Q12" s="7"/>
      <c r="R12" s="7"/>
      <c r="S12" s="7"/>
      <c r="T12" s="7"/>
      <c r="U12" s="7"/>
      <c r="V12" s="7"/>
      <c r="W12" s="101"/>
      <c r="X12" s="101"/>
    </row>
    <row r="13" ht="15.75" customHeight="1" spans="1:24">
      <c r="A13" s="17" t="s">
        <v>7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01"/>
      <c r="X13" s="101"/>
    </row>
    <row r="14" ht="15.75" customHeight="1" spans="1:24">
      <c r="A14" s="17" t="s">
        <v>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01"/>
      <c r="X14" s="101"/>
    </row>
    <row r="15" ht="15.75" spans="1:24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01"/>
      <c r="X15" s="101"/>
    </row>
    <row r="16" ht="15.75" customHeight="1" spans="1:24">
      <c r="A16" s="17" t="s">
        <v>9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01"/>
      <c r="X16" s="101"/>
    </row>
    <row r="17" ht="15.75" customHeight="1" spans="1:24">
      <c r="A17" s="19" t="s">
        <v>10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01"/>
      <c r="X17" s="101"/>
    </row>
    <row r="18" s="1" customFormat="1" ht="15.75" customHeight="1" spans="1:24">
      <c r="A18" s="20" t="s">
        <v>11</v>
      </c>
      <c r="B18" s="21"/>
      <c r="C18" s="22" t="s">
        <v>12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102"/>
      <c r="X18" s="102"/>
    </row>
    <row r="19" s="1" customFormat="1" ht="90.75" customHeight="1" spans="1:24">
      <c r="A19" s="20"/>
      <c r="B19" s="23" t="s">
        <v>13</v>
      </c>
      <c r="C19" s="24" t="s">
        <v>14</v>
      </c>
      <c r="D19" s="25" t="s">
        <v>15</v>
      </c>
      <c r="E19" s="25"/>
      <c r="F19" s="25"/>
      <c r="G19" s="25" t="s">
        <v>16</v>
      </c>
      <c r="H19" s="25"/>
      <c r="I19" s="25"/>
      <c r="J19" s="74" t="s">
        <v>17</v>
      </c>
      <c r="K19" s="25" t="s">
        <v>18</v>
      </c>
      <c r="L19" s="25"/>
      <c r="M19" s="25"/>
      <c r="N19" s="25"/>
      <c r="O19" s="25" t="s">
        <v>19</v>
      </c>
      <c r="P19" s="25"/>
      <c r="Q19" s="74" t="s">
        <v>20</v>
      </c>
      <c r="R19" s="25" t="s">
        <v>21</v>
      </c>
      <c r="S19" s="25"/>
      <c r="T19" s="25" t="s">
        <v>22</v>
      </c>
      <c r="U19" s="25"/>
      <c r="V19" s="25" t="s">
        <v>23</v>
      </c>
      <c r="W19" s="102"/>
      <c r="X19" s="102"/>
    </row>
    <row r="20" s="1" customFormat="1" ht="37.5" customHeight="1" spans="1:24">
      <c r="A20" s="20"/>
      <c r="B20" s="23"/>
      <c r="C20" s="24"/>
      <c r="D20" s="26" t="s">
        <v>24</v>
      </c>
      <c r="E20" s="26" t="s">
        <v>25</v>
      </c>
      <c r="F20" s="26" t="s">
        <v>26</v>
      </c>
      <c r="G20" s="26" t="s">
        <v>24</v>
      </c>
      <c r="H20" s="26" t="s">
        <v>25</v>
      </c>
      <c r="I20" s="26" t="s">
        <v>26</v>
      </c>
      <c r="J20" s="26" t="s">
        <v>24</v>
      </c>
      <c r="K20" s="26" t="s">
        <v>27</v>
      </c>
      <c r="L20" s="26" t="s">
        <v>24</v>
      </c>
      <c r="M20" s="26" t="s">
        <v>25</v>
      </c>
      <c r="N20" s="26" t="s">
        <v>26</v>
      </c>
      <c r="O20" s="26" t="s">
        <v>24</v>
      </c>
      <c r="P20" s="26" t="s">
        <v>25</v>
      </c>
      <c r="Q20" s="26"/>
      <c r="R20" s="26" t="s">
        <v>24</v>
      </c>
      <c r="S20" s="26" t="s">
        <v>25</v>
      </c>
      <c r="T20" s="26" t="s">
        <v>24</v>
      </c>
      <c r="U20" s="26" t="s">
        <v>28</v>
      </c>
      <c r="V20" s="25"/>
      <c r="W20" s="102"/>
      <c r="X20" s="102"/>
    </row>
    <row r="21" s="1" customFormat="1" ht="18.75" spans="1:24">
      <c r="A21" s="27">
        <v>45658</v>
      </c>
      <c r="B21" s="28">
        <v>24566597.21</v>
      </c>
      <c r="C21" s="28">
        <v>21550503.17</v>
      </c>
      <c r="D21" s="28">
        <v>102979697.01</v>
      </c>
      <c r="E21" s="28">
        <v>5344797.35</v>
      </c>
      <c r="F21" s="29"/>
      <c r="G21" s="30" t="s">
        <v>29</v>
      </c>
      <c r="H21" s="28">
        <v>2810045.49</v>
      </c>
      <c r="I21" s="29"/>
      <c r="J21" s="28"/>
      <c r="K21" s="75">
        <v>45292</v>
      </c>
      <c r="L21" s="28">
        <v>20722433.06</v>
      </c>
      <c r="M21" s="76"/>
      <c r="N21" s="76"/>
      <c r="O21" s="76"/>
      <c r="P21" s="76"/>
      <c r="Q21" s="76"/>
      <c r="R21" s="28">
        <v>26551.94</v>
      </c>
      <c r="S21" s="77"/>
      <c r="T21" s="28">
        <v>67387.47</v>
      </c>
      <c r="U21" s="76"/>
      <c r="V21" s="103">
        <v>20816372.47</v>
      </c>
      <c r="W21" s="104">
        <f>SUM(D21:F21)</f>
        <v>108324494.36</v>
      </c>
      <c r="X21" s="104">
        <f>SUM(G21:I21)</f>
        <v>2810045.49</v>
      </c>
    </row>
    <row r="22" s="1" customFormat="1" ht="18.75" spans="1:24">
      <c r="A22" s="30" t="s">
        <v>30</v>
      </c>
      <c r="B22" s="28">
        <v>24569481.86</v>
      </c>
      <c r="C22" s="28">
        <v>21553387.82</v>
      </c>
      <c r="D22" s="28">
        <v>18131615.74</v>
      </c>
      <c r="E22" s="28">
        <v>4194105.37</v>
      </c>
      <c r="F22" s="29"/>
      <c r="G22" s="28">
        <v>41815138.24</v>
      </c>
      <c r="H22" s="28">
        <v>6991410.72</v>
      </c>
      <c r="I22" s="77"/>
      <c r="J22" s="28"/>
      <c r="K22" s="30" t="s">
        <v>30</v>
      </c>
      <c r="L22" s="28">
        <v>17561343.62</v>
      </c>
      <c r="M22" s="28">
        <v>9498102.72</v>
      </c>
      <c r="N22" s="76"/>
      <c r="O22" s="76"/>
      <c r="P22" s="76"/>
      <c r="Q22" s="76"/>
      <c r="R22" s="33"/>
      <c r="S22" s="32"/>
      <c r="T22" s="28">
        <v>400350.16</v>
      </c>
      <c r="U22" s="77"/>
      <c r="V22" s="28">
        <v>42215488.4</v>
      </c>
      <c r="W22" s="104"/>
      <c r="X22" s="104"/>
    </row>
    <row r="23" s="2" customFormat="1" ht="18.75" spans="1:24">
      <c r="A23" s="31" t="s">
        <v>30</v>
      </c>
      <c r="B23" s="32"/>
      <c r="C23" s="33"/>
      <c r="D23" s="33"/>
      <c r="E23" s="33"/>
      <c r="F23" s="34"/>
      <c r="G23" s="33"/>
      <c r="H23" s="33"/>
      <c r="I23" s="34"/>
      <c r="J23" s="33"/>
      <c r="K23" s="31" t="s">
        <v>30</v>
      </c>
      <c r="L23" s="33">
        <v>1630544.72</v>
      </c>
      <c r="M23" s="78"/>
      <c r="N23" s="78"/>
      <c r="O23" s="78"/>
      <c r="P23" s="78"/>
      <c r="Q23" s="78"/>
      <c r="R23" s="33"/>
      <c r="S23" s="32"/>
      <c r="T23" s="33"/>
      <c r="U23" s="32"/>
      <c r="V23" s="105"/>
      <c r="W23" s="106"/>
      <c r="X23" s="106"/>
    </row>
    <row r="24" s="2" customFormat="1" ht="18.75" spans="1:24">
      <c r="A24" s="31" t="s">
        <v>30</v>
      </c>
      <c r="B24" s="32"/>
      <c r="C24" s="33"/>
      <c r="D24" s="33"/>
      <c r="E24" s="33"/>
      <c r="F24" s="34"/>
      <c r="G24" s="33"/>
      <c r="H24" s="33"/>
      <c r="I24" s="34"/>
      <c r="J24" s="33"/>
      <c r="K24" s="79" t="s">
        <v>30</v>
      </c>
      <c r="L24" s="33">
        <v>1630544.72</v>
      </c>
      <c r="M24" s="78"/>
      <c r="N24" s="78"/>
      <c r="O24" s="78"/>
      <c r="P24" s="78"/>
      <c r="Q24" s="78"/>
      <c r="R24" s="33"/>
      <c r="S24" s="32"/>
      <c r="T24" s="33"/>
      <c r="U24" s="32"/>
      <c r="V24" s="105"/>
      <c r="W24" s="106"/>
      <c r="X24" s="106"/>
    </row>
    <row r="25" s="2" customFormat="1" ht="18.75" spans="1:24">
      <c r="A25" s="31" t="s">
        <v>30</v>
      </c>
      <c r="B25" s="32"/>
      <c r="C25" s="33"/>
      <c r="D25" s="33"/>
      <c r="E25" s="33"/>
      <c r="F25" s="34"/>
      <c r="G25" s="33"/>
      <c r="H25" s="33"/>
      <c r="I25" s="34"/>
      <c r="J25" s="33">
        <v>400000</v>
      </c>
      <c r="K25" s="80">
        <v>45717</v>
      </c>
      <c r="L25" s="33">
        <v>19291888.34</v>
      </c>
      <c r="M25" s="78"/>
      <c r="N25" s="78"/>
      <c r="O25" s="78"/>
      <c r="P25" s="78"/>
      <c r="Q25" s="78"/>
      <c r="R25" s="33"/>
      <c r="S25" s="32"/>
      <c r="T25" s="33"/>
      <c r="U25" s="32"/>
      <c r="V25" s="105"/>
      <c r="W25" s="106"/>
      <c r="X25" s="106"/>
    </row>
    <row r="26" s="2" customFormat="1" ht="18.75" spans="1:24">
      <c r="A26" s="31" t="s">
        <v>30</v>
      </c>
      <c r="B26" s="32"/>
      <c r="C26" s="33"/>
      <c r="D26" s="33"/>
      <c r="E26" s="33"/>
      <c r="F26" s="34"/>
      <c r="G26" s="33"/>
      <c r="H26" s="33"/>
      <c r="I26" s="34"/>
      <c r="J26" s="33"/>
      <c r="K26" s="80">
        <v>45717</v>
      </c>
      <c r="L26" s="33">
        <v>1630544.72</v>
      </c>
      <c r="M26" s="78"/>
      <c r="N26" s="78"/>
      <c r="O26" s="78"/>
      <c r="P26" s="78"/>
      <c r="Q26" s="78"/>
      <c r="R26" s="33"/>
      <c r="S26" s="32"/>
      <c r="T26" s="33"/>
      <c r="U26" s="32"/>
      <c r="V26" s="105"/>
      <c r="W26" s="106"/>
      <c r="X26" s="106"/>
    </row>
    <row r="27" s="2" customFormat="1" ht="18.75" spans="1:24">
      <c r="A27" s="31" t="s">
        <v>30</v>
      </c>
      <c r="B27" s="32"/>
      <c r="C27" s="33"/>
      <c r="D27" s="33"/>
      <c r="E27" s="33"/>
      <c r="F27" s="34"/>
      <c r="G27" s="33"/>
      <c r="H27" s="33"/>
      <c r="I27" s="34"/>
      <c r="J27" s="33"/>
      <c r="K27" s="80">
        <v>45658</v>
      </c>
      <c r="L27" s="33">
        <v>70272.12</v>
      </c>
      <c r="M27" s="78"/>
      <c r="N27" s="78"/>
      <c r="O27" s="78"/>
      <c r="P27" s="78"/>
      <c r="Q27" s="78"/>
      <c r="R27" s="33"/>
      <c r="S27" s="32"/>
      <c r="T27" s="33"/>
      <c r="U27" s="32"/>
      <c r="V27" s="105"/>
      <c r="W27" s="106"/>
      <c r="X27" s="106"/>
    </row>
    <row r="28" s="2" customFormat="1" ht="18.75" spans="1:24">
      <c r="A28" s="35">
        <v>45717</v>
      </c>
      <c r="B28" s="33">
        <v>24571636.07</v>
      </c>
      <c r="C28" s="33">
        <v>21649160.92</v>
      </c>
      <c r="D28" s="33">
        <v>18797505.33</v>
      </c>
      <c r="E28" s="33">
        <v>3728843.8</v>
      </c>
      <c r="F28" s="34"/>
      <c r="G28" s="33">
        <v>45734409.77</v>
      </c>
      <c r="H28" s="33">
        <v>10181014.52</v>
      </c>
      <c r="I28" s="34"/>
      <c r="J28" s="33"/>
      <c r="K28" s="35">
        <v>45658</v>
      </c>
      <c r="L28" s="81">
        <v>29182.58</v>
      </c>
      <c r="M28" s="78">
        <v>3720073.9</v>
      </c>
      <c r="N28" s="78"/>
      <c r="O28" s="78"/>
      <c r="P28" s="78"/>
      <c r="Q28" s="78"/>
      <c r="R28" s="33">
        <v>2180</v>
      </c>
      <c r="S28" s="107">
        <v>213662.42</v>
      </c>
      <c r="T28" s="33"/>
      <c r="U28" s="32"/>
      <c r="V28" s="33">
        <v>21696457.29</v>
      </c>
      <c r="W28" s="106"/>
      <c r="X28" s="106"/>
    </row>
    <row r="29" s="2" customFormat="1" ht="18.75" spans="1:24">
      <c r="A29" s="35">
        <v>45717</v>
      </c>
      <c r="B29" s="33"/>
      <c r="C29" s="33"/>
      <c r="D29" s="33"/>
      <c r="E29" s="31"/>
      <c r="F29" s="34"/>
      <c r="G29" s="33"/>
      <c r="H29" s="33"/>
      <c r="I29" s="34"/>
      <c r="J29" s="33"/>
      <c r="K29" s="35">
        <v>45658</v>
      </c>
      <c r="L29" s="33">
        <v>146859.61</v>
      </c>
      <c r="M29" s="78"/>
      <c r="N29" s="78"/>
      <c r="O29" s="78"/>
      <c r="P29" s="78"/>
      <c r="Q29" s="78"/>
      <c r="R29" s="33"/>
      <c r="S29" s="32"/>
      <c r="T29" s="33"/>
      <c r="U29" s="32"/>
      <c r="V29" s="105"/>
      <c r="W29" s="106"/>
      <c r="X29" s="106"/>
    </row>
    <row r="30" s="2" customFormat="1" ht="18.75" spans="1:24">
      <c r="A30" s="36">
        <v>45717</v>
      </c>
      <c r="B30" s="33"/>
      <c r="C30" s="33"/>
      <c r="D30" s="33"/>
      <c r="E30" s="31"/>
      <c r="F30" s="34"/>
      <c r="G30" s="33"/>
      <c r="H30" s="33"/>
      <c r="I30" s="34"/>
      <c r="J30" s="33"/>
      <c r="K30" s="36">
        <v>45658</v>
      </c>
      <c r="L30" s="33">
        <v>309713.57</v>
      </c>
      <c r="M30" s="78"/>
      <c r="N30" s="78"/>
      <c r="O30" s="78"/>
      <c r="P30" s="78"/>
      <c r="Q30" s="78"/>
      <c r="R30" s="33"/>
      <c r="S30" s="32"/>
      <c r="T30" s="33"/>
      <c r="U30" s="32"/>
      <c r="V30" s="105"/>
      <c r="W30" s="106"/>
      <c r="X30" s="106"/>
    </row>
    <row r="31" s="2" customFormat="1" ht="18.75" spans="1:24">
      <c r="A31" s="36">
        <v>45717</v>
      </c>
      <c r="B31" s="33"/>
      <c r="C31" s="33"/>
      <c r="D31" s="33"/>
      <c r="E31" s="31"/>
      <c r="F31" s="34"/>
      <c r="G31" s="33"/>
      <c r="H31" s="33"/>
      <c r="I31" s="34"/>
      <c r="J31" s="33"/>
      <c r="K31" s="82" t="s">
        <v>30</v>
      </c>
      <c r="L31" s="33">
        <v>72426.33</v>
      </c>
      <c r="M31" s="78"/>
      <c r="N31" s="78"/>
      <c r="O31" s="78"/>
      <c r="P31" s="78"/>
      <c r="Q31" s="78"/>
      <c r="R31" s="33"/>
      <c r="S31" s="32"/>
      <c r="T31" s="33"/>
      <c r="U31" s="32"/>
      <c r="V31" s="105"/>
      <c r="W31" s="106"/>
      <c r="X31" s="106"/>
    </row>
    <row r="32" s="2" customFormat="1" ht="18.75" spans="1:24">
      <c r="A32" s="36">
        <v>45717</v>
      </c>
      <c r="B32" s="33"/>
      <c r="C32" s="33"/>
      <c r="D32" s="33"/>
      <c r="E32" s="31"/>
      <c r="F32" s="34"/>
      <c r="G32" s="33"/>
      <c r="H32" s="33"/>
      <c r="I32" s="34"/>
      <c r="J32" s="33"/>
      <c r="K32" s="82" t="s">
        <v>31</v>
      </c>
      <c r="L32" s="33">
        <v>1630544.44</v>
      </c>
      <c r="M32" s="78"/>
      <c r="N32" s="78"/>
      <c r="O32" s="78"/>
      <c r="P32" s="78"/>
      <c r="Q32" s="78"/>
      <c r="R32" s="33"/>
      <c r="S32" s="32"/>
      <c r="T32" s="33"/>
      <c r="U32" s="32"/>
      <c r="V32" s="105"/>
      <c r="W32" s="106"/>
      <c r="X32" s="106"/>
    </row>
    <row r="33" s="2" customFormat="1" ht="18.75" spans="1:24">
      <c r="A33" s="36">
        <v>45717</v>
      </c>
      <c r="B33" s="33"/>
      <c r="C33" s="33"/>
      <c r="D33" s="33"/>
      <c r="E33" s="31"/>
      <c r="F33" s="34"/>
      <c r="G33" s="33"/>
      <c r="H33" s="33"/>
      <c r="I33" s="34"/>
      <c r="J33" s="33"/>
      <c r="K33" s="82" t="s">
        <v>31</v>
      </c>
      <c r="L33" s="33">
        <v>19291888.34</v>
      </c>
      <c r="M33" s="78"/>
      <c r="N33" s="78"/>
      <c r="O33" s="78"/>
      <c r="P33" s="78"/>
      <c r="Q33" s="78"/>
      <c r="R33" s="33"/>
      <c r="S33" s="32"/>
      <c r="T33" s="33"/>
      <c r="U33" s="32"/>
      <c r="V33" s="105"/>
      <c r="W33" s="106"/>
      <c r="X33" s="106"/>
    </row>
    <row r="34" s="2" customFormat="1" ht="18.75" spans="1:24">
      <c r="A34" s="36">
        <v>45748</v>
      </c>
      <c r="B34" s="33">
        <v>24531608.03</v>
      </c>
      <c r="C34" s="33">
        <v>21609132.88</v>
      </c>
      <c r="D34" s="33">
        <v>105041987.55</v>
      </c>
      <c r="E34" s="33">
        <v>7941745.91</v>
      </c>
      <c r="F34" s="34"/>
      <c r="G34" s="33">
        <v>82537534.41</v>
      </c>
      <c r="H34" s="33">
        <v>21168692.43</v>
      </c>
      <c r="I34" s="34"/>
      <c r="J34" s="33">
        <v>400000</v>
      </c>
      <c r="K34" s="82" t="s">
        <v>31</v>
      </c>
      <c r="L34" s="33">
        <v>36791960.19</v>
      </c>
      <c r="M34" s="78">
        <v>7082657.37</v>
      </c>
      <c r="N34" s="78"/>
      <c r="O34" s="78"/>
      <c r="P34" s="78"/>
      <c r="Q34" s="78"/>
      <c r="R34" s="33"/>
      <c r="S34" s="107"/>
      <c r="T34" s="33"/>
      <c r="U34" s="32"/>
      <c r="V34" s="33">
        <v>43874617.56</v>
      </c>
      <c r="W34" s="106"/>
      <c r="X34" s="106"/>
    </row>
    <row r="35" s="2" customFormat="1" ht="18.75" spans="1:24">
      <c r="A35" s="37" t="s">
        <v>32</v>
      </c>
      <c r="B35" s="33">
        <f>SUM(B21:B34)</f>
        <v>98239323.17</v>
      </c>
      <c r="C35" s="33">
        <f>SUM(C21:C34)</f>
        <v>86362184.79</v>
      </c>
      <c r="D35" s="33">
        <f>SUM(D21:D34)</f>
        <v>244950805.63</v>
      </c>
      <c r="E35" s="33">
        <f>SUM(E21:E34)</f>
        <v>21209492.43</v>
      </c>
      <c r="F35" s="34"/>
      <c r="G35" s="33">
        <f>SUM(G21:G34)</f>
        <v>170087082.42</v>
      </c>
      <c r="H35" s="33">
        <f>SUM(H21:H34)</f>
        <v>41151163.16</v>
      </c>
      <c r="I35" s="34"/>
      <c r="J35" s="33">
        <v>800000</v>
      </c>
      <c r="K35" s="82"/>
      <c r="L35" s="33">
        <f>SUM(L21:L34)</f>
        <v>120810146.36</v>
      </c>
      <c r="M35" s="78">
        <f>SUM(M22:M34)</f>
        <v>20300833.99</v>
      </c>
      <c r="N35" s="78"/>
      <c r="O35" s="78"/>
      <c r="P35" s="78"/>
      <c r="Q35" s="78"/>
      <c r="R35" s="33">
        <f>SUM(R21:R28)</f>
        <v>28731.94</v>
      </c>
      <c r="S35" s="107">
        <v>213662.42</v>
      </c>
      <c r="T35" s="33">
        <v>467737.63</v>
      </c>
      <c r="U35" s="32"/>
      <c r="V35" s="33">
        <f>SUM(V21:V34)</f>
        <v>128602935.72</v>
      </c>
      <c r="W35" s="106">
        <f>SUM(D35:F35)</f>
        <v>266160298.06</v>
      </c>
      <c r="X35" s="106">
        <f>SUM(G35:I35)</f>
        <v>211238245.58</v>
      </c>
    </row>
    <row r="36" spans="1:24">
      <c r="A36" s="38"/>
      <c r="B36" s="39"/>
      <c r="C36" s="39"/>
      <c r="D36" s="39"/>
      <c r="E36" s="39"/>
      <c r="F36" s="39"/>
      <c r="G36" s="39"/>
      <c r="H36" s="39"/>
      <c r="I36" s="39"/>
      <c r="J36" s="39"/>
      <c r="K36" s="43"/>
      <c r="L36" s="39"/>
      <c r="M36" s="39"/>
      <c r="N36" s="39"/>
      <c r="O36" s="39"/>
      <c r="P36" s="83"/>
      <c r="Q36" s="83"/>
      <c r="R36" s="83"/>
      <c r="S36" s="83"/>
      <c r="T36" s="83"/>
      <c r="U36" s="83"/>
      <c r="V36" s="83"/>
      <c r="W36" s="101"/>
      <c r="X36" s="101"/>
    </row>
    <row r="37" ht="36.75" customHeight="1" spans="1:24">
      <c r="A37" s="40" t="s">
        <v>33</v>
      </c>
      <c r="B37" s="40"/>
      <c r="C37" s="40"/>
      <c r="D37" s="40"/>
      <c r="E37" s="40"/>
      <c r="F37" s="39"/>
      <c r="G37" s="39"/>
      <c r="H37" s="39"/>
      <c r="J37" s="39"/>
      <c r="K37" s="43"/>
      <c r="L37" s="39"/>
      <c r="M37" s="39"/>
      <c r="N37" s="39"/>
      <c r="O37" s="39"/>
      <c r="P37" s="83"/>
      <c r="Q37" s="83"/>
      <c r="R37" s="83"/>
      <c r="S37" s="83"/>
      <c r="T37" s="83"/>
      <c r="U37" s="83"/>
      <c r="V37" s="83"/>
      <c r="W37" s="101"/>
      <c r="X37" s="101"/>
    </row>
    <row r="38" customHeight="1" spans="1:24">
      <c r="A38" s="41" t="s">
        <v>34</v>
      </c>
      <c r="B38" s="41"/>
      <c r="C38" s="41"/>
      <c r="D38" s="41"/>
      <c r="E38" s="41"/>
      <c r="F38" s="39"/>
      <c r="G38" s="39"/>
      <c r="H38" s="39"/>
      <c r="J38" s="39"/>
      <c r="K38" s="43"/>
      <c r="L38" s="39"/>
      <c r="M38" s="39"/>
      <c r="N38" s="39"/>
      <c r="O38" s="39"/>
      <c r="P38" s="83"/>
      <c r="Q38" s="83"/>
      <c r="R38" s="83"/>
      <c r="S38" s="83"/>
      <c r="T38" s="83"/>
      <c r="U38" s="83"/>
      <c r="V38" s="83"/>
      <c r="W38" s="101"/>
      <c r="X38" s="101"/>
    </row>
    <row r="39" ht="36" customHeight="1" spans="1:24">
      <c r="A39" s="42" t="s">
        <v>35</v>
      </c>
      <c r="B39" s="42"/>
      <c r="C39" s="42"/>
      <c r="D39" s="42"/>
      <c r="E39" s="42"/>
      <c r="F39" s="39"/>
      <c r="G39" s="39"/>
      <c r="H39" s="39"/>
      <c r="J39" s="39"/>
      <c r="K39" s="43"/>
      <c r="L39" s="39"/>
      <c r="M39" s="39"/>
      <c r="N39" s="39"/>
      <c r="O39" s="39"/>
      <c r="P39" s="83"/>
      <c r="Q39" s="83"/>
      <c r="R39" s="83"/>
      <c r="S39" s="83"/>
      <c r="T39" s="83"/>
      <c r="U39" s="83"/>
      <c r="V39" s="83"/>
      <c r="W39" s="101"/>
      <c r="X39" s="101"/>
    </row>
    <row r="40" ht="18.75" customHeight="1" spans="1:24">
      <c r="A40" s="42" t="s">
        <v>36</v>
      </c>
      <c r="B40" s="42"/>
      <c r="C40" s="42"/>
      <c r="D40" s="42"/>
      <c r="E40" s="42"/>
      <c r="F40" s="39"/>
      <c r="G40" s="39"/>
      <c r="H40" s="39"/>
      <c r="J40" s="39"/>
      <c r="K40" s="43"/>
      <c r="L40" s="39"/>
      <c r="M40" s="39"/>
      <c r="N40" s="39"/>
      <c r="O40" s="39"/>
      <c r="P40" s="83"/>
      <c r="Q40" s="83"/>
      <c r="R40" s="83"/>
      <c r="S40" s="83"/>
      <c r="T40" s="83"/>
      <c r="U40" s="83"/>
      <c r="V40" s="83"/>
      <c r="W40" s="101"/>
      <c r="X40" s="101"/>
    </row>
    <row r="41" ht="18.75" customHeight="1" spans="1:24">
      <c r="A41" s="42" t="s">
        <v>37</v>
      </c>
      <c r="B41" s="42"/>
      <c r="C41" s="42"/>
      <c r="D41" s="42"/>
      <c r="E41" s="42"/>
      <c r="F41" s="39"/>
      <c r="G41" s="39"/>
      <c r="H41" s="39"/>
      <c r="J41" s="39"/>
      <c r="K41" s="43"/>
      <c r="L41" s="39"/>
      <c r="M41" s="39"/>
      <c r="N41" s="39"/>
      <c r="O41" s="39"/>
      <c r="P41" s="83"/>
      <c r="Q41" s="83"/>
      <c r="R41" s="83"/>
      <c r="S41" s="83"/>
      <c r="T41" s="83"/>
      <c r="U41" s="83"/>
      <c r="V41" s="83"/>
      <c r="W41" s="101"/>
      <c r="X41" s="101"/>
    </row>
    <row r="42" ht="18.75" customHeight="1" spans="1:24">
      <c r="A42" s="42" t="s">
        <v>38</v>
      </c>
      <c r="B42" s="42"/>
      <c r="C42" s="42"/>
      <c r="D42" s="42"/>
      <c r="E42" s="42"/>
      <c r="F42" s="43"/>
      <c r="G42" s="43"/>
      <c r="H42" s="43"/>
      <c r="J42" s="43"/>
      <c r="K42" s="43"/>
      <c r="L42" s="44"/>
      <c r="M42" s="39"/>
      <c r="N42" s="43"/>
      <c r="O42" s="43"/>
      <c r="P42" s="38"/>
      <c r="Q42" s="38"/>
      <c r="R42" s="38"/>
      <c r="S42" s="38"/>
      <c r="T42" s="38"/>
      <c r="U42" s="38"/>
      <c r="V42" s="38"/>
      <c r="W42" s="101"/>
      <c r="X42" s="101"/>
    </row>
    <row r="43" spans="1:24">
      <c r="A43" s="38"/>
      <c r="B43" s="43"/>
      <c r="C43" s="43"/>
      <c r="D43" s="43"/>
      <c r="E43" s="43"/>
      <c r="F43" s="43"/>
      <c r="G43" s="44"/>
      <c r="H43" s="43"/>
      <c r="I43" s="43"/>
      <c r="J43" s="43"/>
      <c r="K43" s="43"/>
      <c r="L43" s="43"/>
      <c r="M43" s="39"/>
      <c r="N43" s="43"/>
      <c r="O43" s="43"/>
      <c r="P43" s="38"/>
      <c r="Q43" s="38"/>
      <c r="R43" s="38"/>
      <c r="S43" s="38"/>
      <c r="T43" s="38"/>
      <c r="U43" s="38"/>
      <c r="V43" s="38"/>
      <c r="W43" s="101"/>
      <c r="X43" s="101"/>
    </row>
    <row r="44" ht="15.75" customHeight="1" spans="1:24">
      <c r="A44" s="40" t="s">
        <v>39</v>
      </c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3"/>
      <c r="M44" s="39"/>
      <c r="N44" s="43"/>
      <c r="O44" s="43"/>
      <c r="P44" s="38"/>
      <c r="Q44" s="38"/>
      <c r="R44" s="38"/>
      <c r="S44" s="38"/>
      <c r="T44" s="38"/>
      <c r="U44" s="38"/>
      <c r="V44" s="38"/>
      <c r="W44" s="101"/>
      <c r="X44" s="101"/>
    </row>
    <row r="45" ht="38.25" customHeight="1" spans="1:24">
      <c r="A45" s="41" t="s">
        <v>34</v>
      </c>
      <c r="B45" s="41"/>
      <c r="C45" s="41"/>
      <c r="D45" s="41"/>
      <c r="E45" s="41"/>
      <c r="F45" s="41" t="s">
        <v>40</v>
      </c>
      <c r="G45" s="41" t="s">
        <v>41</v>
      </c>
      <c r="H45" s="41" t="s">
        <v>42</v>
      </c>
      <c r="I45" s="41" t="s">
        <v>43</v>
      </c>
      <c r="J45" s="41" t="s">
        <v>44</v>
      </c>
      <c r="K45" s="41" t="s">
        <v>45</v>
      </c>
      <c r="L45" s="84"/>
      <c r="M45" s="85"/>
      <c r="N45" s="84"/>
      <c r="O45" s="84"/>
      <c r="P45" s="38"/>
      <c r="Q45" s="38"/>
      <c r="R45" s="38"/>
      <c r="S45" s="38"/>
      <c r="T45" s="38"/>
      <c r="U45" s="38"/>
      <c r="V45" s="38"/>
      <c r="W45" s="101"/>
      <c r="X45" s="101"/>
    </row>
    <row r="46" s="3" customFormat="1" ht="36" customHeight="1" spans="1:24">
      <c r="A46" s="45" t="s">
        <v>46</v>
      </c>
      <c r="B46" s="45"/>
      <c r="C46" s="45"/>
      <c r="D46" s="45"/>
      <c r="E46" s="45"/>
      <c r="F46" s="46">
        <v>400000</v>
      </c>
      <c r="G46" s="47" t="s">
        <v>47</v>
      </c>
      <c r="H46" s="47" t="s">
        <v>48</v>
      </c>
      <c r="I46" s="86">
        <v>45717</v>
      </c>
      <c r="J46" s="86">
        <v>45717</v>
      </c>
      <c r="K46" s="47" t="s">
        <v>49</v>
      </c>
      <c r="L46" s="87" t="e">
        <f t="array" ref="L46">comentariocelula(F46)</f>
        <v>#NAME?</v>
      </c>
      <c r="M46" s="87"/>
      <c r="N46" s="87"/>
      <c r="O46" s="87"/>
      <c r="P46" s="88"/>
      <c r="Q46" s="108"/>
      <c r="R46" s="108"/>
      <c r="S46" s="108"/>
      <c r="T46" s="108"/>
      <c r="U46" s="108"/>
      <c r="V46" s="108"/>
      <c r="W46" s="109"/>
      <c r="X46" s="109"/>
    </row>
    <row r="47" s="4" customFormat="1" ht="36" customHeight="1" spans="1:24">
      <c r="A47" s="48" t="s">
        <v>46</v>
      </c>
      <c r="B47" s="48"/>
      <c r="C47" s="48"/>
      <c r="D47" s="48"/>
      <c r="E47" s="48"/>
      <c r="F47" s="49">
        <v>400000</v>
      </c>
      <c r="G47" s="50" t="s">
        <v>47</v>
      </c>
      <c r="H47" s="50" t="s">
        <v>48</v>
      </c>
      <c r="I47" s="89" t="s">
        <v>50</v>
      </c>
      <c r="J47" s="89" t="s">
        <v>50</v>
      </c>
      <c r="K47" s="47" t="s">
        <v>49</v>
      </c>
      <c r="L47" s="90"/>
      <c r="M47" s="91"/>
      <c r="N47" s="91"/>
      <c r="O47" s="91"/>
      <c r="P47" s="92"/>
      <c r="Q47" s="110"/>
      <c r="R47" s="110"/>
      <c r="S47" s="110"/>
      <c r="T47" s="110"/>
      <c r="U47" s="110"/>
      <c r="V47" s="110"/>
      <c r="W47" s="111"/>
      <c r="X47" s="111"/>
    </row>
    <row r="48" customHeight="1" spans="1:24">
      <c r="A48" s="51" t="s">
        <v>51</v>
      </c>
      <c r="B48" s="51"/>
      <c r="C48" s="51"/>
      <c r="D48" s="51"/>
      <c r="E48" s="51"/>
      <c r="F48" s="52">
        <f>SUM(F46:F47)</f>
        <v>800000</v>
      </c>
      <c r="G48" s="53"/>
      <c r="H48" s="53"/>
      <c r="I48" s="53"/>
      <c r="J48" s="53"/>
      <c r="K48" s="53"/>
      <c r="L48" s="43"/>
      <c r="M48" s="43"/>
      <c r="N48" s="43"/>
      <c r="O48" s="43"/>
      <c r="P48" s="43"/>
      <c r="Q48" s="38"/>
      <c r="R48" s="38"/>
      <c r="S48" s="38"/>
      <c r="T48" s="38"/>
      <c r="U48" s="38"/>
      <c r="V48" s="38"/>
      <c r="W48" s="101"/>
      <c r="X48" s="101"/>
    </row>
    <row r="49" spans="1:24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38"/>
      <c r="Q49" s="38"/>
      <c r="R49" s="38"/>
      <c r="S49" s="38"/>
      <c r="T49" s="38"/>
      <c r="U49" s="38"/>
      <c r="V49" s="38"/>
      <c r="W49" s="101"/>
      <c r="X49" s="101"/>
    </row>
    <row r="50" ht="15.75" customHeight="1" spans="1:24">
      <c r="A50" s="55" t="s">
        <v>52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38"/>
      <c r="Q50" s="38"/>
      <c r="R50" s="38"/>
      <c r="S50" s="38"/>
      <c r="T50" s="38"/>
      <c r="U50" s="38"/>
      <c r="V50" s="38"/>
      <c r="W50" s="101"/>
      <c r="X50" s="101"/>
    </row>
    <row r="51" ht="141" customHeight="1" spans="1:24">
      <c r="A51" s="57" t="s">
        <v>53</v>
      </c>
      <c r="B51" s="58"/>
      <c r="C51" s="58"/>
      <c r="D51" s="58"/>
      <c r="E51" s="58"/>
      <c r="F51" s="58"/>
      <c r="G51" s="58"/>
      <c r="H51" s="58"/>
      <c r="I51" s="58"/>
      <c r="J51" s="58"/>
      <c r="K51" s="93"/>
      <c r="L51" s="94"/>
      <c r="M51" s="56"/>
      <c r="N51" s="56"/>
      <c r="O51" s="56"/>
      <c r="P51" s="38"/>
      <c r="Q51" s="38"/>
      <c r="R51" s="38"/>
      <c r="S51" s="38"/>
      <c r="T51" s="38"/>
      <c r="U51" s="38"/>
      <c r="V51" s="38"/>
      <c r="W51" s="101"/>
      <c r="X51" s="101"/>
    </row>
    <row r="52" ht="87" customHeight="1" spans="1:24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95"/>
      <c r="L52" s="56"/>
      <c r="M52" s="56"/>
      <c r="N52" s="56"/>
      <c r="O52" s="56"/>
      <c r="P52" s="38"/>
      <c r="Q52" s="38"/>
      <c r="R52" s="38"/>
      <c r="S52" s="38"/>
      <c r="T52" s="38"/>
      <c r="U52" s="38"/>
      <c r="V52" s="38"/>
      <c r="W52" s="101"/>
      <c r="X52" s="101"/>
    </row>
    <row r="53" ht="87" customHeight="1" spans="1:24">
      <c r="A53" s="61" t="s">
        <v>54</v>
      </c>
      <c r="B53" s="62"/>
      <c r="C53" s="62"/>
      <c r="D53" s="62"/>
      <c r="E53" s="62"/>
      <c r="F53" s="62"/>
      <c r="G53" s="62"/>
      <c r="H53" s="62"/>
      <c r="I53" s="62"/>
      <c r="J53" s="62"/>
      <c r="K53" s="96"/>
      <c r="L53" s="56"/>
      <c r="M53" s="56"/>
      <c r="N53" s="56"/>
      <c r="O53" s="56"/>
      <c r="P53" s="38"/>
      <c r="Q53" s="38"/>
      <c r="R53" s="38"/>
      <c r="S53" s="38"/>
      <c r="T53" s="38"/>
      <c r="U53" s="38"/>
      <c r="V53" s="38"/>
      <c r="W53" s="101"/>
      <c r="X53" s="101"/>
    </row>
    <row r="54" ht="143" customHeight="1" spans="1:24">
      <c r="A54" s="63"/>
      <c r="B54" s="64"/>
      <c r="C54" s="64"/>
      <c r="D54" s="64"/>
      <c r="E54" s="64"/>
      <c r="F54" s="64"/>
      <c r="G54" s="64"/>
      <c r="H54" s="64"/>
      <c r="I54" s="64"/>
      <c r="J54" s="64"/>
      <c r="K54" s="97"/>
      <c r="L54" s="43"/>
      <c r="M54" s="43"/>
      <c r="N54" s="43"/>
      <c r="O54" s="43"/>
      <c r="P54" s="38"/>
      <c r="Q54" s="38"/>
      <c r="R54" s="38"/>
      <c r="S54" s="38"/>
      <c r="T54" s="38"/>
      <c r="U54" s="38"/>
      <c r="V54" s="38"/>
      <c r="W54" s="101"/>
      <c r="X54" s="101"/>
    </row>
    <row r="55" ht="143" customHeight="1" spans="1:24">
      <c r="A55" s="65" t="s">
        <v>55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43"/>
      <c r="M55" s="43"/>
      <c r="N55" s="43"/>
      <c r="O55" s="43"/>
      <c r="P55" s="38"/>
      <c r="Q55" s="38"/>
      <c r="R55" s="38"/>
      <c r="S55" s="38"/>
      <c r="T55" s="38"/>
      <c r="U55" s="38"/>
      <c r="V55" s="38"/>
      <c r="W55" s="101"/>
      <c r="X55" s="101"/>
    </row>
    <row r="56" ht="105.95" customHeight="1" spans="1:24">
      <c r="A56" s="65" t="s">
        <v>56</v>
      </c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43"/>
      <c r="M56" s="43"/>
      <c r="N56" s="43"/>
      <c r="O56" s="43"/>
      <c r="P56" s="38"/>
      <c r="Q56" s="38"/>
      <c r="R56" s="38"/>
      <c r="S56" s="38"/>
      <c r="T56" s="38"/>
      <c r="U56" s="38"/>
      <c r="V56" s="38"/>
      <c r="W56" s="101"/>
      <c r="X56" s="101"/>
    </row>
    <row r="57" s="5" customFormat="1" customHeight="1" spans="1:24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98"/>
      <c r="M57" s="99"/>
      <c r="N57" s="99"/>
      <c r="O57" s="99"/>
      <c r="P57" s="98"/>
      <c r="Q57" s="98"/>
      <c r="R57" s="98"/>
      <c r="S57" s="98"/>
      <c r="T57" s="98"/>
      <c r="U57" s="98"/>
      <c r="V57" s="98"/>
      <c r="W57" s="112"/>
      <c r="X57" s="112"/>
    </row>
    <row r="58" s="5" customFormat="1" customHeight="1" spans="1:24">
      <c r="A58" s="67" t="s">
        <v>57</v>
      </c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98"/>
      <c r="M58" s="99"/>
      <c r="N58" s="99"/>
      <c r="O58" s="99"/>
      <c r="P58" s="98"/>
      <c r="Q58" s="98"/>
      <c r="R58" s="98"/>
      <c r="S58" s="98"/>
      <c r="T58" s="98"/>
      <c r="U58" s="98"/>
      <c r="V58" s="98"/>
      <c r="W58" s="112"/>
      <c r="X58" s="112"/>
    </row>
    <row r="59" customHeight="1" spans="1:24">
      <c r="A59" s="55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43"/>
      <c r="N59" s="43"/>
      <c r="O59" s="43"/>
      <c r="P59" s="38"/>
      <c r="Q59" s="38"/>
      <c r="R59" s="38"/>
      <c r="S59" s="38"/>
      <c r="T59" s="38"/>
      <c r="U59" s="38"/>
      <c r="V59" s="38"/>
      <c r="W59" s="101"/>
      <c r="X59" s="101"/>
    </row>
    <row r="60" ht="26" customHeight="1" spans="1:24">
      <c r="A60" s="68" t="s">
        <v>58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43"/>
      <c r="M60" s="43"/>
      <c r="N60" s="43"/>
      <c r="O60" s="43"/>
      <c r="P60" s="38"/>
      <c r="Q60" s="38"/>
      <c r="R60" s="38"/>
      <c r="S60" s="38"/>
      <c r="T60" s="38"/>
      <c r="U60" s="38"/>
      <c r="V60" s="38"/>
      <c r="W60" s="101"/>
      <c r="X60" s="101"/>
    </row>
    <row r="61" ht="27" customHeight="1" spans="1:24">
      <c r="A61" s="69" t="s">
        <v>42</v>
      </c>
      <c r="B61" s="69" t="s">
        <v>59</v>
      </c>
      <c r="C61" s="69" t="s">
        <v>60</v>
      </c>
      <c r="D61" s="69"/>
      <c r="E61" s="69" t="s">
        <v>61</v>
      </c>
      <c r="F61" s="69" t="s">
        <v>62</v>
      </c>
      <c r="G61" s="69" t="s">
        <v>63</v>
      </c>
      <c r="H61" s="69" t="s">
        <v>64</v>
      </c>
      <c r="I61" s="69"/>
      <c r="J61" s="69"/>
      <c r="K61" s="69" t="s">
        <v>65</v>
      </c>
      <c r="O61" s="43"/>
      <c r="P61" s="38"/>
      <c r="Q61" s="38"/>
      <c r="R61" s="38"/>
      <c r="S61" s="38"/>
      <c r="T61" s="38"/>
      <c r="U61" s="38"/>
      <c r="V61" s="38"/>
      <c r="W61" s="101"/>
      <c r="X61" s="101"/>
    </row>
    <row r="62" ht="27" customHeight="1" spans="1:24">
      <c r="A62" s="70">
        <v>202400010077522</v>
      </c>
      <c r="B62" s="71">
        <v>45694</v>
      </c>
      <c r="C62" s="72" t="s">
        <v>66</v>
      </c>
      <c r="D62" s="72"/>
      <c r="E62" s="73">
        <v>4</v>
      </c>
      <c r="F62" s="73">
        <v>15000100</v>
      </c>
      <c r="G62" s="73" t="s">
        <v>67</v>
      </c>
      <c r="H62" s="73" t="s">
        <v>68</v>
      </c>
      <c r="I62" s="73"/>
      <c r="J62" s="73"/>
      <c r="K62" s="100">
        <v>204600</v>
      </c>
      <c r="O62" s="43"/>
      <c r="P62" s="38"/>
      <c r="Q62" s="38"/>
      <c r="R62" s="38"/>
      <c r="S62" s="38"/>
      <c r="T62" s="38"/>
      <c r="U62" s="38"/>
      <c r="V62" s="38"/>
      <c r="W62" s="101"/>
      <c r="X62" s="101"/>
    </row>
    <row r="63" ht="35" customHeight="1" spans="1:24">
      <c r="A63" s="70">
        <v>202400010078927</v>
      </c>
      <c r="B63" s="71">
        <v>45708</v>
      </c>
      <c r="C63" s="72" t="s">
        <v>69</v>
      </c>
      <c r="D63" s="72"/>
      <c r="E63" s="73">
        <v>4</v>
      </c>
      <c r="F63" s="73">
        <v>15000100</v>
      </c>
      <c r="G63" s="73" t="s">
        <v>67</v>
      </c>
      <c r="H63" s="73" t="s">
        <v>70</v>
      </c>
      <c r="I63" s="73"/>
      <c r="J63" s="73"/>
      <c r="K63" s="73" t="s">
        <v>71</v>
      </c>
      <c r="O63" s="43"/>
      <c r="P63" s="38"/>
      <c r="Q63" s="38"/>
      <c r="R63" s="38"/>
      <c r="S63" s="38"/>
      <c r="T63" s="38"/>
      <c r="U63" s="38"/>
      <c r="V63" s="38"/>
      <c r="W63" s="101"/>
      <c r="X63" s="101"/>
    </row>
    <row r="64" ht="29" customHeight="1" spans="1:24">
      <c r="A64" s="70">
        <v>202400010078991</v>
      </c>
      <c r="B64" s="71">
        <v>45692</v>
      </c>
      <c r="C64" s="72" t="s">
        <v>72</v>
      </c>
      <c r="D64" s="72"/>
      <c r="E64" s="73">
        <v>4</v>
      </c>
      <c r="F64" s="73">
        <v>15000100</v>
      </c>
      <c r="G64" s="73" t="s">
        <v>67</v>
      </c>
      <c r="H64" s="73" t="s">
        <v>73</v>
      </c>
      <c r="I64" s="73"/>
      <c r="J64" s="73"/>
      <c r="K64" s="100">
        <v>162478.93</v>
      </c>
      <c r="O64" s="43"/>
      <c r="P64" s="38"/>
      <c r="Q64" s="38"/>
      <c r="R64" s="38"/>
      <c r="S64" s="38"/>
      <c r="T64" s="38"/>
      <c r="U64" s="38"/>
      <c r="V64" s="38"/>
      <c r="W64" s="101"/>
      <c r="X64" s="101"/>
    </row>
    <row r="65" ht="27" customHeight="1" spans="1:24">
      <c r="A65" s="70">
        <v>202400010079018</v>
      </c>
      <c r="B65" s="71">
        <v>45692</v>
      </c>
      <c r="C65" s="72" t="s">
        <v>74</v>
      </c>
      <c r="D65" s="72"/>
      <c r="E65" s="73">
        <v>4</v>
      </c>
      <c r="F65" s="73">
        <v>15000100</v>
      </c>
      <c r="G65" s="73" t="s">
        <v>67</v>
      </c>
      <c r="H65" s="73" t="s">
        <v>75</v>
      </c>
      <c r="I65" s="73"/>
      <c r="J65" s="73"/>
      <c r="K65" s="100">
        <v>7274.56</v>
      </c>
      <c r="O65" s="43"/>
      <c r="P65" s="38"/>
      <c r="Q65" s="38"/>
      <c r="R65" s="38"/>
      <c r="S65" s="38"/>
      <c r="T65" s="38"/>
      <c r="U65" s="38"/>
      <c r="V65" s="38"/>
      <c r="W65" s="101"/>
      <c r="X65" s="101"/>
    </row>
    <row r="66" ht="54" customHeight="1" spans="1:24">
      <c r="A66" s="70">
        <v>202400010079410</v>
      </c>
      <c r="B66" s="71">
        <v>45701</v>
      </c>
      <c r="C66" s="72" t="s">
        <v>76</v>
      </c>
      <c r="D66" s="72"/>
      <c r="E66" s="73">
        <v>4</v>
      </c>
      <c r="F66" s="73">
        <v>15000100</v>
      </c>
      <c r="G66" s="73" t="s">
        <v>67</v>
      </c>
      <c r="H66" s="73" t="s">
        <v>77</v>
      </c>
      <c r="I66" s="73"/>
      <c r="J66" s="73"/>
      <c r="K66" s="100">
        <v>166144.05</v>
      </c>
      <c r="O66" s="43"/>
      <c r="P66" s="38"/>
      <c r="Q66" s="38"/>
      <c r="R66" s="38"/>
      <c r="S66" s="38"/>
      <c r="T66" s="38"/>
      <c r="U66" s="38"/>
      <c r="V66" s="38"/>
      <c r="W66" s="101"/>
      <c r="X66" s="101"/>
    </row>
    <row r="67" ht="22" customHeight="1" spans="1:24">
      <c r="A67" s="70">
        <v>202400010079432</v>
      </c>
      <c r="B67" s="71">
        <v>45701</v>
      </c>
      <c r="C67" s="72" t="s">
        <v>78</v>
      </c>
      <c r="D67" s="72"/>
      <c r="E67" s="73">
        <v>4</v>
      </c>
      <c r="F67" s="73">
        <v>15000100</v>
      </c>
      <c r="G67" s="73" t="s">
        <v>67</v>
      </c>
      <c r="H67" s="73" t="s">
        <v>79</v>
      </c>
      <c r="I67" s="73"/>
      <c r="J67" s="73"/>
      <c r="K67" s="73" t="s">
        <v>80</v>
      </c>
      <c r="O67" s="43"/>
      <c r="P67" s="38"/>
      <c r="Q67" s="38"/>
      <c r="R67" s="38"/>
      <c r="S67" s="38"/>
      <c r="T67" s="38"/>
      <c r="U67" s="38"/>
      <c r="V67" s="38"/>
      <c r="W67" s="101"/>
      <c r="X67" s="101"/>
    </row>
    <row r="68" ht="24" customHeight="1" spans="1:24">
      <c r="A68" s="70">
        <v>202400010079434</v>
      </c>
      <c r="B68" s="71">
        <v>45695</v>
      </c>
      <c r="C68" s="72" t="s">
        <v>81</v>
      </c>
      <c r="D68" s="72"/>
      <c r="E68" s="73">
        <v>4</v>
      </c>
      <c r="F68" s="73">
        <v>15000100</v>
      </c>
      <c r="G68" s="73" t="s">
        <v>67</v>
      </c>
      <c r="H68" s="73" t="s">
        <v>82</v>
      </c>
      <c r="I68" s="73"/>
      <c r="J68" s="73"/>
      <c r="K68" s="100">
        <v>3000</v>
      </c>
      <c r="O68" s="43"/>
      <c r="P68" s="38"/>
      <c r="Q68" s="38"/>
      <c r="R68" s="38"/>
      <c r="S68" s="38"/>
      <c r="T68" s="38"/>
      <c r="U68" s="38"/>
      <c r="V68" s="38"/>
      <c r="W68" s="101"/>
      <c r="X68" s="101"/>
    </row>
    <row r="69" ht="27" customHeight="1" spans="1:24">
      <c r="A69" s="70">
        <v>202400010079436</v>
      </c>
      <c r="B69" s="71">
        <v>45692</v>
      </c>
      <c r="C69" s="72" t="s">
        <v>83</v>
      </c>
      <c r="D69" s="72"/>
      <c r="E69" s="73">
        <v>4</v>
      </c>
      <c r="F69" s="73">
        <v>15000100</v>
      </c>
      <c r="G69" s="73" t="s">
        <v>67</v>
      </c>
      <c r="H69" s="73" t="s">
        <v>84</v>
      </c>
      <c r="I69" s="73"/>
      <c r="J69" s="73"/>
      <c r="K69" s="100">
        <v>12600</v>
      </c>
      <c r="O69" s="43"/>
      <c r="P69" s="38"/>
      <c r="Q69" s="38"/>
      <c r="R69" s="38"/>
      <c r="S69" s="38"/>
      <c r="T69" s="38"/>
      <c r="U69" s="38"/>
      <c r="V69" s="38"/>
      <c r="W69" s="101"/>
      <c r="X69" s="101"/>
    </row>
    <row r="70" ht="24" customHeight="1" spans="1:24">
      <c r="A70" s="70">
        <v>202400010079859</v>
      </c>
      <c r="B70" s="71">
        <v>45692</v>
      </c>
      <c r="C70" s="72" t="s">
        <v>85</v>
      </c>
      <c r="D70" s="72"/>
      <c r="E70" s="73">
        <v>4</v>
      </c>
      <c r="F70" s="73">
        <v>15000100</v>
      </c>
      <c r="G70" s="73" t="s">
        <v>67</v>
      </c>
      <c r="H70" s="73" t="s">
        <v>86</v>
      </c>
      <c r="I70" s="73"/>
      <c r="J70" s="73"/>
      <c r="K70" s="100">
        <v>22000</v>
      </c>
      <c r="O70" s="43"/>
      <c r="P70" s="38"/>
      <c r="Q70" s="38"/>
      <c r="R70" s="38"/>
      <c r="S70" s="38"/>
      <c r="T70" s="38"/>
      <c r="U70" s="38"/>
      <c r="V70" s="38"/>
      <c r="W70" s="101"/>
      <c r="X70" s="101"/>
    </row>
    <row r="71" ht="42" customHeight="1" spans="1:24">
      <c r="A71" s="70">
        <v>202400010079872</v>
      </c>
      <c r="B71" s="71">
        <v>45701</v>
      </c>
      <c r="C71" s="72" t="s">
        <v>87</v>
      </c>
      <c r="D71" s="72"/>
      <c r="E71" s="73">
        <v>4</v>
      </c>
      <c r="F71" s="73">
        <v>15000100</v>
      </c>
      <c r="G71" s="73" t="s">
        <v>67</v>
      </c>
      <c r="H71" s="73" t="s">
        <v>88</v>
      </c>
      <c r="I71" s="73"/>
      <c r="J71" s="73"/>
      <c r="K71" s="100">
        <v>71000</v>
      </c>
      <c r="O71" s="43"/>
      <c r="P71" s="38"/>
      <c r="Q71" s="38"/>
      <c r="R71" s="38"/>
      <c r="S71" s="38"/>
      <c r="T71" s="38"/>
      <c r="U71" s="38"/>
      <c r="V71" s="38"/>
      <c r="W71" s="101"/>
      <c r="X71" s="101"/>
    </row>
    <row r="72" ht="45" customHeight="1" spans="1:24">
      <c r="A72" s="70">
        <v>202400010079881</v>
      </c>
      <c r="B72" s="71">
        <v>45701</v>
      </c>
      <c r="C72" s="72" t="s">
        <v>89</v>
      </c>
      <c r="D72" s="72"/>
      <c r="E72" s="73">
        <v>4</v>
      </c>
      <c r="F72" s="73">
        <v>15000100</v>
      </c>
      <c r="G72" s="73" t="s">
        <v>67</v>
      </c>
      <c r="H72" s="73" t="s">
        <v>90</v>
      </c>
      <c r="I72" s="73"/>
      <c r="J72" s="73"/>
      <c r="K72" s="100">
        <v>91886.12</v>
      </c>
      <c r="O72" s="43"/>
      <c r="P72" s="38"/>
      <c r="Q72" s="38"/>
      <c r="R72" s="38"/>
      <c r="S72" s="38"/>
      <c r="T72" s="38"/>
      <c r="U72" s="38"/>
      <c r="V72" s="38"/>
      <c r="W72" s="101"/>
      <c r="X72" s="101"/>
    </row>
    <row r="73" ht="30" customHeight="1" spans="1:24">
      <c r="A73" s="70">
        <v>202400010081243</v>
      </c>
      <c r="B73" s="71">
        <v>45694</v>
      </c>
      <c r="C73" s="72" t="s">
        <v>91</v>
      </c>
      <c r="D73" s="72"/>
      <c r="E73" s="73">
        <v>4</v>
      </c>
      <c r="F73" s="73">
        <v>15000100</v>
      </c>
      <c r="G73" s="73" t="s">
        <v>67</v>
      </c>
      <c r="H73" s="73" t="s">
        <v>92</v>
      </c>
      <c r="I73" s="73"/>
      <c r="J73" s="73"/>
      <c r="K73" s="100">
        <v>1992511.86</v>
      </c>
      <c r="O73" s="43"/>
      <c r="P73" s="38"/>
      <c r="Q73" s="38"/>
      <c r="R73" s="38"/>
      <c r="S73" s="38"/>
      <c r="T73" s="38"/>
      <c r="U73" s="38"/>
      <c r="V73" s="38"/>
      <c r="W73" s="101"/>
      <c r="X73" s="101"/>
    </row>
    <row r="74" ht="25" customHeight="1" spans="1:24">
      <c r="A74" s="70">
        <v>202400010081452</v>
      </c>
      <c r="B74" s="71">
        <v>45692</v>
      </c>
      <c r="C74" s="72" t="s">
        <v>93</v>
      </c>
      <c r="D74" s="72"/>
      <c r="E74" s="73">
        <v>4</v>
      </c>
      <c r="F74" s="73">
        <v>15000100</v>
      </c>
      <c r="G74" s="73" t="s">
        <v>67</v>
      </c>
      <c r="H74" s="73" t="s">
        <v>94</v>
      </c>
      <c r="I74" s="73"/>
      <c r="J74" s="73"/>
      <c r="K74" s="100">
        <v>99000</v>
      </c>
      <c r="O74" s="43"/>
      <c r="P74" s="38"/>
      <c r="Q74" s="38"/>
      <c r="R74" s="38"/>
      <c r="S74" s="38"/>
      <c r="T74" s="38"/>
      <c r="U74" s="38"/>
      <c r="V74" s="38"/>
      <c r="W74" s="101"/>
      <c r="X74" s="101"/>
    </row>
    <row r="75" ht="24" customHeight="1" spans="1:24">
      <c r="A75" s="70">
        <v>202400010085336</v>
      </c>
      <c r="B75" s="71">
        <v>45694</v>
      </c>
      <c r="C75" s="72" t="s">
        <v>95</v>
      </c>
      <c r="D75" s="72"/>
      <c r="E75" s="73">
        <v>4</v>
      </c>
      <c r="F75" s="73">
        <v>15000100</v>
      </c>
      <c r="G75" s="73" t="s">
        <v>67</v>
      </c>
      <c r="H75" s="73" t="s">
        <v>96</v>
      </c>
      <c r="I75" s="73"/>
      <c r="J75" s="73"/>
      <c r="K75" s="100">
        <v>539240</v>
      </c>
      <c r="O75" s="43"/>
      <c r="P75" s="38"/>
      <c r="Q75" s="38"/>
      <c r="R75" s="38"/>
      <c r="S75" s="38"/>
      <c r="T75" s="38"/>
      <c r="U75" s="38"/>
      <c r="V75" s="38"/>
      <c r="W75" s="101"/>
      <c r="X75" s="101"/>
    </row>
    <row r="76" ht="28" customHeight="1" spans="1:22">
      <c r="A76" s="70">
        <v>202400010085410</v>
      </c>
      <c r="B76" s="71">
        <v>45692</v>
      </c>
      <c r="C76" s="72" t="s">
        <v>97</v>
      </c>
      <c r="D76" s="72"/>
      <c r="E76" s="73">
        <v>4</v>
      </c>
      <c r="F76" s="73">
        <v>15000100</v>
      </c>
      <c r="G76" s="73" t="s">
        <v>67</v>
      </c>
      <c r="H76" s="73" t="s">
        <v>98</v>
      </c>
      <c r="I76" s="73"/>
      <c r="J76" s="73"/>
      <c r="K76" s="100">
        <v>2067300</v>
      </c>
      <c r="O76" s="124"/>
      <c r="P76" s="123"/>
      <c r="Q76" s="123"/>
      <c r="R76" s="123"/>
      <c r="S76" s="123"/>
      <c r="T76" s="123"/>
      <c r="U76" s="123"/>
      <c r="V76" s="123"/>
    </row>
    <row r="77" ht="25" customHeight="1" spans="1:22">
      <c r="A77" s="70">
        <v>202400010085723</v>
      </c>
      <c r="B77" s="71">
        <v>45692</v>
      </c>
      <c r="C77" s="72" t="s">
        <v>99</v>
      </c>
      <c r="D77" s="72"/>
      <c r="E77" s="73">
        <v>4</v>
      </c>
      <c r="F77" s="73">
        <v>15000100</v>
      </c>
      <c r="G77" s="73" t="s">
        <v>67</v>
      </c>
      <c r="H77" s="73" t="s">
        <v>100</v>
      </c>
      <c r="I77" s="73"/>
      <c r="J77" s="73"/>
      <c r="K77" s="100">
        <v>800</v>
      </c>
      <c r="O77" s="124"/>
      <c r="P77" s="123"/>
      <c r="Q77" s="123"/>
      <c r="R77" s="123"/>
      <c r="S77" s="123"/>
      <c r="T77" s="123"/>
      <c r="U77" s="123"/>
      <c r="V77" s="123"/>
    </row>
    <row r="78" ht="25" customHeight="1" spans="1:22">
      <c r="A78" s="70">
        <v>202400010086656</v>
      </c>
      <c r="B78" s="71">
        <v>45692</v>
      </c>
      <c r="C78" s="72" t="s">
        <v>101</v>
      </c>
      <c r="D78" s="72"/>
      <c r="E78" s="73">
        <v>4</v>
      </c>
      <c r="F78" s="73">
        <v>15000100</v>
      </c>
      <c r="G78" s="73" t="s">
        <v>67</v>
      </c>
      <c r="H78" s="73" t="s">
        <v>102</v>
      </c>
      <c r="I78" s="73"/>
      <c r="J78" s="73"/>
      <c r="K78" s="100">
        <v>299292</v>
      </c>
      <c r="O78" s="124"/>
      <c r="P78" s="123"/>
      <c r="Q78" s="123"/>
      <c r="R78" s="123"/>
      <c r="S78" s="123"/>
      <c r="T78" s="123"/>
      <c r="U78" s="123"/>
      <c r="V78" s="123"/>
    </row>
    <row r="79" ht="25" customHeight="1" spans="1:22">
      <c r="A79" s="70">
        <v>202400010089331</v>
      </c>
      <c r="B79" s="71">
        <v>45692</v>
      </c>
      <c r="C79" s="72" t="s">
        <v>103</v>
      </c>
      <c r="D79" s="72"/>
      <c r="E79" s="73">
        <v>4</v>
      </c>
      <c r="F79" s="73">
        <v>15000100</v>
      </c>
      <c r="G79" s="73" t="s">
        <v>67</v>
      </c>
      <c r="H79" s="73" t="s">
        <v>104</v>
      </c>
      <c r="I79" s="73"/>
      <c r="J79" s="73"/>
      <c r="K79" s="100">
        <v>139300</v>
      </c>
      <c r="O79" s="124"/>
      <c r="P79" s="123"/>
      <c r="Q79" s="123"/>
      <c r="R79" s="123"/>
      <c r="S79" s="123"/>
      <c r="T79" s="123"/>
      <c r="U79" s="123"/>
      <c r="V79" s="123"/>
    </row>
    <row r="80" ht="58" customHeight="1" spans="1:22">
      <c r="A80" s="70">
        <v>202400010065609</v>
      </c>
      <c r="B80" s="71">
        <v>45727</v>
      </c>
      <c r="C80" s="72" t="s">
        <v>105</v>
      </c>
      <c r="D80" s="72"/>
      <c r="E80" s="73">
        <v>4</v>
      </c>
      <c r="F80" s="73">
        <v>15000100</v>
      </c>
      <c r="G80" s="73" t="s">
        <v>67</v>
      </c>
      <c r="H80" s="73" t="s">
        <v>106</v>
      </c>
      <c r="I80" s="73"/>
      <c r="J80" s="73"/>
      <c r="K80" s="100">
        <v>49586.88</v>
      </c>
      <c r="O80" s="124"/>
      <c r="P80" s="123"/>
      <c r="Q80" s="123"/>
      <c r="R80" s="123"/>
      <c r="S80" s="123"/>
      <c r="T80" s="123"/>
      <c r="U80" s="123"/>
      <c r="V80" s="123"/>
    </row>
    <row r="81" ht="25" customHeight="1" spans="1:22">
      <c r="A81" s="70">
        <v>202400010078502</v>
      </c>
      <c r="B81" s="71">
        <v>45727</v>
      </c>
      <c r="C81" s="72" t="s">
        <v>107</v>
      </c>
      <c r="D81" s="72"/>
      <c r="E81" s="73">
        <v>4</v>
      </c>
      <c r="F81" s="73">
        <v>15000100</v>
      </c>
      <c r="G81" s="73" t="s">
        <v>67</v>
      </c>
      <c r="H81" s="73" t="s">
        <v>108</v>
      </c>
      <c r="I81" s="73"/>
      <c r="J81" s="73"/>
      <c r="K81" s="100">
        <v>84980</v>
      </c>
      <c r="O81" s="124"/>
      <c r="P81" s="123"/>
      <c r="Q81" s="123"/>
      <c r="R81" s="123"/>
      <c r="S81" s="123"/>
      <c r="T81" s="123"/>
      <c r="U81" s="123"/>
      <c r="V81" s="123"/>
    </row>
    <row r="82" ht="25" customHeight="1" spans="1:22">
      <c r="A82" s="70">
        <v>202400010078669</v>
      </c>
      <c r="B82" s="71">
        <v>45740</v>
      </c>
      <c r="C82" s="72" t="s">
        <v>109</v>
      </c>
      <c r="D82" s="72"/>
      <c r="E82" s="73">
        <v>4</v>
      </c>
      <c r="F82" s="73">
        <v>15000100</v>
      </c>
      <c r="G82" s="73" t="s">
        <v>67</v>
      </c>
      <c r="H82" s="73" t="s">
        <v>110</v>
      </c>
      <c r="I82" s="73"/>
      <c r="J82" s="73"/>
      <c r="K82" s="100">
        <v>61380</v>
      </c>
      <c r="O82" s="124"/>
      <c r="P82" s="123"/>
      <c r="Q82" s="123"/>
      <c r="R82" s="123"/>
      <c r="S82" s="123"/>
      <c r="T82" s="123"/>
      <c r="U82" s="123"/>
      <c r="V82" s="123"/>
    </row>
    <row r="83" ht="25" customHeight="1" spans="1:22">
      <c r="A83" s="70">
        <v>202400010078929</v>
      </c>
      <c r="B83" s="71">
        <v>45744</v>
      </c>
      <c r="C83" s="72" t="s">
        <v>111</v>
      </c>
      <c r="D83" s="72"/>
      <c r="E83" s="73">
        <v>4</v>
      </c>
      <c r="F83" s="73">
        <v>15000100</v>
      </c>
      <c r="G83" s="73" t="s">
        <v>67</v>
      </c>
      <c r="H83" s="73" t="s">
        <v>112</v>
      </c>
      <c r="I83" s="73"/>
      <c r="J83" s="73"/>
      <c r="K83" s="100">
        <v>114641.81</v>
      </c>
      <c r="O83" s="124"/>
      <c r="P83" s="123"/>
      <c r="Q83" s="123"/>
      <c r="R83" s="123"/>
      <c r="S83" s="123"/>
      <c r="T83" s="123"/>
      <c r="U83" s="123"/>
      <c r="V83" s="123"/>
    </row>
    <row r="84" ht="25" customHeight="1" spans="1:22">
      <c r="A84" s="70">
        <v>202400010081483</v>
      </c>
      <c r="B84" s="71">
        <v>45727</v>
      </c>
      <c r="C84" s="72" t="s">
        <v>113</v>
      </c>
      <c r="D84" s="72"/>
      <c r="E84" s="73">
        <v>4</v>
      </c>
      <c r="F84" s="73">
        <v>15000100</v>
      </c>
      <c r="G84" s="73" t="s">
        <v>67</v>
      </c>
      <c r="H84" s="73" t="s">
        <v>114</v>
      </c>
      <c r="I84" s="73"/>
      <c r="J84" s="73"/>
      <c r="K84" s="100">
        <v>2997640.1</v>
      </c>
      <c r="O84" s="124"/>
      <c r="P84" s="123"/>
      <c r="Q84" s="123"/>
      <c r="R84" s="123"/>
      <c r="S84" s="123"/>
      <c r="T84" s="123"/>
      <c r="U84" s="123"/>
      <c r="V84" s="123"/>
    </row>
    <row r="85" s="6" customFormat="1" ht="24" customHeight="1" spans="1:24">
      <c r="A85" s="113">
        <v>202400010082578</v>
      </c>
      <c r="B85" s="114">
        <v>45727</v>
      </c>
      <c r="C85" s="115" t="s">
        <v>115</v>
      </c>
      <c r="D85" s="115"/>
      <c r="E85" s="116">
        <v>4</v>
      </c>
      <c r="F85" s="116">
        <v>15000100</v>
      </c>
      <c r="G85" s="116" t="s">
        <v>67</v>
      </c>
      <c r="H85" s="116" t="s">
        <v>116</v>
      </c>
      <c r="I85" s="116"/>
      <c r="J85" s="116"/>
      <c r="K85" s="125">
        <v>411845.11</v>
      </c>
      <c r="L85" s="12"/>
      <c r="M85" s="12"/>
      <c r="N85" s="12"/>
      <c r="O85" s="126"/>
      <c r="P85" s="126"/>
      <c r="Q85" s="126"/>
      <c r="R85" s="126"/>
      <c r="S85" s="126"/>
      <c r="T85" s="126"/>
      <c r="U85" s="126"/>
      <c r="V85" s="126"/>
      <c r="W85" s="102"/>
      <c r="X85" s="102"/>
    </row>
    <row r="86" s="6" customFormat="1" ht="25" customHeight="1" spans="1:24">
      <c r="A86" s="117">
        <v>202400010079047</v>
      </c>
      <c r="B86" s="118">
        <v>45775</v>
      </c>
      <c r="C86" s="119" t="s">
        <v>117</v>
      </c>
      <c r="D86" s="119"/>
      <c r="E86" s="120">
        <v>4</v>
      </c>
      <c r="F86" s="120">
        <v>15000100</v>
      </c>
      <c r="G86" s="120" t="s">
        <v>67</v>
      </c>
      <c r="H86" s="120" t="s">
        <v>118</v>
      </c>
      <c r="I86" s="120"/>
      <c r="J86" s="120"/>
      <c r="K86" s="127">
        <v>5866000</v>
      </c>
      <c r="L86" s="12"/>
      <c r="M86" s="12"/>
      <c r="N86" s="12"/>
      <c r="O86" s="126"/>
      <c r="P86" s="126"/>
      <c r="Q86" s="126"/>
      <c r="R86" s="126"/>
      <c r="S86" s="126"/>
      <c r="T86" s="126"/>
      <c r="U86" s="126"/>
      <c r="V86" s="126"/>
      <c r="W86" s="102"/>
      <c r="X86" s="102"/>
    </row>
    <row r="87" s="6" customFormat="1" ht="25" customHeight="1" spans="1:24">
      <c r="A87" s="117">
        <v>202400010079435</v>
      </c>
      <c r="B87" s="118">
        <v>45748</v>
      </c>
      <c r="C87" s="119" t="s">
        <v>119</v>
      </c>
      <c r="D87" s="119"/>
      <c r="E87" s="120">
        <v>4</v>
      </c>
      <c r="F87" s="120">
        <v>15000100</v>
      </c>
      <c r="G87" s="120" t="s">
        <v>67</v>
      </c>
      <c r="H87" s="120" t="s">
        <v>120</v>
      </c>
      <c r="I87" s="120"/>
      <c r="J87" s="120"/>
      <c r="K87" s="127">
        <v>8769.9</v>
      </c>
      <c r="L87" s="12"/>
      <c r="M87" s="12"/>
      <c r="N87" s="12"/>
      <c r="O87" s="126"/>
      <c r="P87" s="126"/>
      <c r="Q87" s="126"/>
      <c r="R87" s="126"/>
      <c r="S87" s="126"/>
      <c r="T87" s="126"/>
      <c r="U87" s="126"/>
      <c r="V87" s="126"/>
      <c r="W87" s="102"/>
      <c r="X87" s="102"/>
    </row>
    <row r="88" s="6" customFormat="1" ht="25" customHeight="1" spans="1:24">
      <c r="A88" s="117">
        <v>202400010080427</v>
      </c>
      <c r="B88" s="118">
        <v>45763</v>
      </c>
      <c r="C88" s="119" t="s">
        <v>121</v>
      </c>
      <c r="D88" s="119"/>
      <c r="E88" s="120">
        <v>4</v>
      </c>
      <c r="F88" s="120">
        <v>15000100</v>
      </c>
      <c r="G88" s="120" t="s">
        <v>67</v>
      </c>
      <c r="H88" s="120" t="s">
        <v>122</v>
      </c>
      <c r="I88" s="120"/>
      <c r="J88" s="120"/>
      <c r="K88" s="127">
        <v>74380.32</v>
      </c>
      <c r="L88" s="12"/>
      <c r="M88" s="12"/>
      <c r="N88" s="12"/>
      <c r="O88" s="126"/>
      <c r="P88" s="126"/>
      <c r="Q88" s="126"/>
      <c r="R88" s="126"/>
      <c r="S88" s="126"/>
      <c r="T88" s="126"/>
      <c r="U88" s="126"/>
      <c r="V88" s="126"/>
      <c r="W88" s="102"/>
      <c r="X88" s="102"/>
    </row>
    <row r="89" s="6" customFormat="1" ht="25" customHeight="1" spans="1:24">
      <c r="A89" s="117">
        <v>202400010085416</v>
      </c>
      <c r="B89" s="118">
        <v>45753</v>
      </c>
      <c r="C89" s="119" t="s">
        <v>123</v>
      </c>
      <c r="D89" s="119"/>
      <c r="E89" s="120">
        <v>4</v>
      </c>
      <c r="F89" s="120">
        <v>15000100</v>
      </c>
      <c r="G89" s="120" t="s">
        <v>67</v>
      </c>
      <c r="H89" s="120" t="s">
        <v>124</v>
      </c>
      <c r="I89" s="120"/>
      <c r="J89" s="120"/>
      <c r="K89" s="127">
        <v>122500</v>
      </c>
      <c r="L89" s="12"/>
      <c r="M89" s="12"/>
      <c r="N89" s="12"/>
      <c r="O89" s="126"/>
      <c r="P89" s="126"/>
      <c r="Q89" s="126"/>
      <c r="R89" s="126"/>
      <c r="S89" s="126"/>
      <c r="T89" s="126"/>
      <c r="U89" s="126"/>
      <c r="V89" s="126"/>
      <c r="W89" s="102"/>
      <c r="X89" s="102"/>
    </row>
    <row r="90" s="6" customFormat="1" ht="25" customHeight="1" spans="1:24">
      <c r="A90" s="117">
        <v>202500010011769</v>
      </c>
      <c r="B90" s="118">
        <v>45775</v>
      </c>
      <c r="C90" s="119" t="s">
        <v>125</v>
      </c>
      <c r="D90" s="119"/>
      <c r="E90" s="120">
        <v>4</v>
      </c>
      <c r="F90" s="120">
        <v>15000100</v>
      </c>
      <c r="G90" s="120" t="s">
        <v>67</v>
      </c>
      <c r="H90" s="120" t="s">
        <v>126</v>
      </c>
      <c r="I90" s="120"/>
      <c r="J90" s="120"/>
      <c r="K90" s="127">
        <v>19625.9</v>
      </c>
      <c r="L90" s="12"/>
      <c r="M90" s="12"/>
      <c r="N90" s="12"/>
      <c r="O90" s="126"/>
      <c r="P90" s="126"/>
      <c r="Q90" s="126"/>
      <c r="R90" s="126"/>
      <c r="S90" s="126"/>
      <c r="T90" s="126"/>
      <c r="U90" s="126"/>
      <c r="V90" s="126"/>
      <c r="W90" s="102"/>
      <c r="X90" s="102"/>
    </row>
    <row r="91" s="6" customFormat="1" ht="25" customHeight="1" spans="1:24">
      <c r="A91" s="117">
        <v>202500010013612</v>
      </c>
      <c r="B91" s="118">
        <v>45763</v>
      </c>
      <c r="C91" s="119" t="s">
        <v>127</v>
      </c>
      <c r="D91" s="119"/>
      <c r="E91" s="120">
        <v>4</v>
      </c>
      <c r="F91" s="120">
        <v>15000100</v>
      </c>
      <c r="G91" s="120" t="s">
        <v>67</v>
      </c>
      <c r="H91" s="120" t="s">
        <v>128</v>
      </c>
      <c r="I91" s="120"/>
      <c r="J91" s="120"/>
      <c r="K91" s="127">
        <v>602973.4</v>
      </c>
      <c r="L91" s="12"/>
      <c r="M91" s="12"/>
      <c r="N91" s="12"/>
      <c r="O91" s="126"/>
      <c r="P91" s="126"/>
      <c r="Q91" s="126"/>
      <c r="R91" s="126"/>
      <c r="S91" s="126"/>
      <c r="T91" s="126"/>
      <c r="U91" s="126"/>
      <c r="V91" s="126"/>
      <c r="W91" s="102"/>
      <c r="X91" s="102"/>
    </row>
    <row r="92" s="6" customFormat="1" ht="25" customHeight="1" spans="1:24">
      <c r="A92" s="117">
        <v>202500010020072</v>
      </c>
      <c r="B92" s="118">
        <v>45776</v>
      </c>
      <c r="C92" s="119" t="s">
        <v>129</v>
      </c>
      <c r="D92" s="119"/>
      <c r="E92" s="120">
        <v>4</v>
      </c>
      <c r="F92" s="120">
        <v>15000100</v>
      </c>
      <c r="G92" s="120" t="s">
        <v>67</v>
      </c>
      <c r="H92" s="120" t="s">
        <v>130</v>
      </c>
      <c r="I92" s="120"/>
      <c r="J92" s="120"/>
      <c r="K92" s="127">
        <v>37892.65</v>
      </c>
      <c r="L92" s="12"/>
      <c r="M92" s="12"/>
      <c r="N92" s="12"/>
      <c r="O92" s="126"/>
      <c r="P92" s="126"/>
      <c r="Q92" s="126"/>
      <c r="R92" s="126"/>
      <c r="S92" s="126"/>
      <c r="T92" s="126"/>
      <c r="U92" s="126"/>
      <c r="V92" s="126"/>
      <c r="W92" s="102"/>
      <c r="X92" s="102"/>
    </row>
    <row r="93" s="6" customFormat="1" ht="25" customHeight="1" spans="1:24">
      <c r="A93" s="117">
        <v>202500010023888</v>
      </c>
      <c r="B93" s="118">
        <v>45776</v>
      </c>
      <c r="C93" s="119" t="s">
        <v>131</v>
      </c>
      <c r="D93" s="119"/>
      <c r="E93" s="120">
        <v>4</v>
      </c>
      <c r="F93" s="120">
        <v>15000100</v>
      </c>
      <c r="G93" s="120" t="s">
        <v>67</v>
      </c>
      <c r="H93" s="120" t="s">
        <v>132</v>
      </c>
      <c r="I93" s="120"/>
      <c r="J93" s="120"/>
      <c r="K93" s="127">
        <v>350515.2</v>
      </c>
      <c r="L93" s="12"/>
      <c r="M93" s="12"/>
      <c r="N93" s="12"/>
      <c r="O93" s="126"/>
      <c r="P93" s="126"/>
      <c r="Q93" s="126"/>
      <c r="R93" s="126"/>
      <c r="S93" s="126"/>
      <c r="T93" s="126"/>
      <c r="U93" s="126"/>
      <c r="V93" s="126"/>
      <c r="W93" s="102"/>
      <c r="X93" s="102"/>
    </row>
    <row r="94" s="7" customFormat="1" ht="13.5" spans="1:24">
      <c r="A94" s="121"/>
      <c r="B94" s="122"/>
      <c r="C94" s="122"/>
      <c r="D94" s="122"/>
      <c r="E94" s="122"/>
      <c r="F94" s="122"/>
      <c r="G94" s="122"/>
      <c r="H94" s="122"/>
      <c r="I94" s="122"/>
      <c r="J94" s="122"/>
      <c r="K94" s="128"/>
      <c r="L94" s="12"/>
      <c r="M94" s="12"/>
      <c r="N94" s="12"/>
      <c r="O94" s="43"/>
      <c r="P94" s="38"/>
      <c r="Q94" s="38"/>
      <c r="R94" s="38"/>
      <c r="S94" s="38"/>
      <c r="T94" s="38"/>
      <c r="U94" s="38"/>
      <c r="V94" s="38"/>
      <c r="W94" s="101"/>
      <c r="X94" s="101"/>
    </row>
    <row r="95" s="7" customFormat="1" ht="13.5" spans="1:24">
      <c r="A95" s="121"/>
      <c r="B95" s="122"/>
      <c r="C95" s="122"/>
      <c r="D95" s="122"/>
      <c r="E95" s="122"/>
      <c r="F95" s="122"/>
      <c r="G95" s="122"/>
      <c r="H95" s="122" t="s">
        <v>32</v>
      </c>
      <c r="I95" s="122"/>
      <c r="J95" s="122"/>
      <c r="K95" s="128">
        <f>SUM(K62:K93)</f>
        <v>16681158.79</v>
      </c>
      <c r="L95" s="12"/>
      <c r="M95" s="12"/>
      <c r="N95" s="12"/>
      <c r="O95" s="43"/>
      <c r="P95" s="38"/>
      <c r="Q95" s="38"/>
      <c r="R95" s="38"/>
      <c r="S95" s="38"/>
      <c r="T95" s="38"/>
      <c r="U95" s="38"/>
      <c r="V95" s="38"/>
      <c r="W95" s="101"/>
      <c r="X95" s="101"/>
    </row>
    <row r="96" spans="1:22">
      <c r="A96" s="123"/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3"/>
      <c r="Q96" s="123"/>
      <c r="R96" s="123"/>
      <c r="S96" s="123"/>
      <c r="T96" s="123"/>
      <c r="U96" s="123"/>
      <c r="V96" s="123"/>
    </row>
    <row r="97" spans="1:22">
      <c r="A97" s="123"/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3"/>
      <c r="Q97" s="123"/>
      <c r="R97" s="123"/>
      <c r="S97" s="123"/>
      <c r="T97" s="123"/>
      <c r="U97" s="123"/>
      <c r="V97" s="123"/>
    </row>
    <row r="98" spans="1:22">
      <c r="A98" s="123"/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3"/>
      <c r="Q98" s="123"/>
      <c r="R98" s="123"/>
      <c r="S98" s="123"/>
      <c r="T98" s="123"/>
      <c r="U98" s="123"/>
      <c r="V98" s="123"/>
    </row>
    <row r="99" spans="1:22">
      <c r="A99" s="123"/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3"/>
      <c r="Q99" s="123"/>
      <c r="R99" s="123"/>
      <c r="S99" s="123"/>
      <c r="T99" s="123"/>
      <c r="U99" s="123"/>
      <c r="V99" s="123"/>
    </row>
    <row r="100" spans="1:22">
      <c r="A100" s="123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3"/>
      <c r="Q100" s="123"/>
      <c r="R100" s="123"/>
      <c r="S100" s="123"/>
      <c r="T100" s="123"/>
      <c r="U100" s="123"/>
      <c r="V100" s="123"/>
    </row>
    <row r="101" spans="1:22">
      <c r="A101" s="123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3"/>
      <c r="Q101" s="123"/>
      <c r="R101" s="123"/>
      <c r="S101" s="123"/>
      <c r="T101" s="123"/>
      <c r="U101" s="123"/>
      <c r="V101" s="123"/>
    </row>
    <row r="102" spans="1:22">
      <c r="A102" s="123"/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3"/>
      <c r="Q102" s="123"/>
      <c r="R102" s="123"/>
      <c r="S102" s="123"/>
      <c r="T102" s="123"/>
      <c r="U102" s="123"/>
      <c r="V102" s="123"/>
    </row>
    <row r="103" spans="1:22">
      <c r="A103" s="123"/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3"/>
      <c r="Q103" s="123"/>
      <c r="R103" s="123"/>
      <c r="S103" s="123"/>
      <c r="T103" s="123"/>
      <c r="U103" s="123"/>
      <c r="V103" s="123"/>
    </row>
    <row r="104" spans="12:22">
      <c r="L104" s="124"/>
      <c r="M104" s="124"/>
      <c r="N104" s="124"/>
      <c r="O104" s="124"/>
      <c r="P104" s="123"/>
      <c r="Q104" s="123"/>
      <c r="R104" s="123"/>
      <c r="S104" s="123"/>
      <c r="T104" s="123"/>
      <c r="U104" s="123"/>
      <c r="V104" s="123"/>
    </row>
    <row r="105" spans="12:22">
      <c r="L105" s="124"/>
      <c r="M105" s="124"/>
      <c r="N105" s="124"/>
      <c r="O105" s="124"/>
      <c r="P105" s="123"/>
      <c r="Q105" s="123"/>
      <c r="R105" s="123"/>
      <c r="S105" s="123"/>
      <c r="T105" s="123"/>
      <c r="U105" s="123"/>
      <c r="V105" s="123"/>
    </row>
  </sheetData>
  <mergeCells count="114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3:V13"/>
    <mergeCell ref="A14:V14"/>
    <mergeCell ref="A15:O15"/>
    <mergeCell ref="A16:V16"/>
    <mergeCell ref="A17:V17"/>
    <mergeCell ref="C18:V18"/>
    <mergeCell ref="D19:F19"/>
    <mergeCell ref="G19:I19"/>
    <mergeCell ref="K19:N19"/>
    <mergeCell ref="O19:P19"/>
    <mergeCell ref="R19:S19"/>
    <mergeCell ref="T19:U19"/>
    <mergeCell ref="A37:E37"/>
    <mergeCell ref="A38:E38"/>
    <mergeCell ref="A39:E39"/>
    <mergeCell ref="A40:E40"/>
    <mergeCell ref="A41:E41"/>
    <mergeCell ref="A42:E42"/>
    <mergeCell ref="A44:K44"/>
    <mergeCell ref="A45:E45"/>
    <mergeCell ref="A46:E46"/>
    <mergeCell ref="L46:O46"/>
    <mergeCell ref="A47:E47"/>
    <mergeCell ref="A48:E48"/>
    <mergeCell ref="A49:O49"/>
    <mergeCell ref="A55:K55"/>
    <mergeCell ref="A56:K56"/>
    <mergeCell ref="A58:K58"/>
    <mergeCell ref="A60:K60"/>
    <mergeCell ref="C61:D61"/>
    <mergeCell ref="H61:J61"/>
    <mergeCell ref="C62:D62"/>
    <mergeCell ref="H62:J62"/>
    <mergeCell ref="C63:D63"/>
    <mergeCell ref="H63:J63"/>
    <mergeCell ref="C64:D64"/>
    <mergeCell ref="H64:J64"/>
    <mergeCell ref="C65:D65"/>
    <mergeCell ref="H65:J65"/>
    <mergeCell ref="C66:D66"/>
    <mergeCell ref="H66:J66"/>
    <mergeCell ref="C67:D67"/>
    <mergeCell ref="H67:J67"/>
    <mergeCell ref="C68:D68"/>
    <mergeCell ref="H68:J68"/>
    <mergeCell ref="C69:D69"/>
    <mergeCell ref="H69:J69"/>
    <mergeCell ref="C70:D70"/>
    <mergeCell ref="H70:J70"/>
    <mergeCell ref="C71:D71"/>
    <mergeCell ref="H71:J71"/>
    <mergeCell ref="C72:D72"/>
    <mergeCell ref="H72:J72"/>
    <mergeCell ref="C73:D73"/>
    <mergeCell ref="H73:J73"/>
    <mergeCell ref="C74:D74"/>
    <mergeCell ref="H74:J74"/>
    <mergeCell ref="C75:D75"/>
    <mergeCell ref="H75:J75"/>
    <mergeCell ref="C76:D76"/>
    <mergeCell ref="H76:J76"/>
    <mergeCell ref="C77:D77"/>
    <mergeCell ref="H77:J77"/>
    <mergeCell ref="C78:D78"/>
    <mergeCell ref="H78:J78"/>
    <mergeCell ref="C79:D79"/>
    <mergeCell ref="H79:J79"/>
    <mergeCell ref="C80:D80"/>
    <mergeCell ref="H80:J80"/>
    <mergeCell ref="C81:D81"/>
    <mergeCell ref="H81:J81"/>
    <mergeCell ref="C82:D82"/>
    <mergeCell ref="H82:J82"/>
    <mergeCell ref="C83:D83"/>
    <mergeCell ref="H83:J83"/>
    <mergeCell ref="C84:D84"/>
    <mergeCell ref="H84:J84"/>
    <mergeCell ref="C85:D85"/>
    <mergeCell ref="H85:J85"/>
    <mergeCell ref="C86:D86"/>
    <mergeCell ref="H86:J86"/>
    <mergeCell ref="C87:D87"/>
    <mergeCell ref="H87:J87"/>
    <mergeCell ref="C88:D88"/>
    <mergeCell ref="H88:J88"/>
    <mergeCell ref="C89:D89"/>
    <mergeCell ref="H89:J89"/>
    <mergeCell ref="C90:D90"/>
    <mergeCell ref="H90:J90"/>
    <mergeCell ref="C91:D91"/>
    <mergeCell ref="H91:J91"/>
    <mergeCell ref="C92:D92"/>
    <mergeCell ref="H92:J92"/>
    <mergeCell ref="C93:D93"/>
    <mergeCell ref="H93:J93"/>
    <mergeCell ref="C94:D94"/>
    <mergeCell ref="H94:J94"/>
    <mergeCell ref="C95:D95"/>
    <mergeCell ref="H95:J95"/>
    <mergeCell ref="A18:A20"/>
    <mergeCell ref="B19:B20"/>
    <mergeCell ref="C19:C20"/>
    <mergeCell ref="V19:V20"/>
    <mergeCell ref="A51:K52"/>
    <mergeCell ref="A53:K54"/>
  </mergeCells>
  <pageMargins left="0.511805555555556" right="0.511805555555556" top="0.634722222222222" bottom="0.7875" header="0.511811023622047" footer="0.315277777777778"/>
  <pageSetup paperSize="9" fitToHeight="0" orientation="landscape" horizontalDpi="300" verticalDpi="300"/>
  <headerFooter>
    <oddFooter>&amp;LÁrea Responsável: SUPECC/SGI/SES&amp;RPág &amp;P de &amp;N - &amp;D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LibreOffice/7.6.3.2$Windows_X86_64 LibreOffice_project/29d686fea9f6705b262d369fede658f824154cc0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HUGO-EINSTEIN-97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Regina da Fonseca</dc:creator>
  <cp:lastModifiedBy>lisandragusmao</cp:lastModifiedBy>
  <cp:revision>13</cp:revision>
  <dcterms:created xsi:type="dcterms:W3CDTF">2025-01-20T14:27:00Z</dcterms:created>
  <dcterms:modified xsi:type="dcterms:W3CDTF">2025-07-08T18:34:25Z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BAD53C077BC24923AD22A6CBABE2BF28_12</vt:lpwstr>
  </property>
  <property fmtid="{D5CDD505-2E9C-101B-9397-08002B2CF9AE}" pid="3" name="KSOProductBuildVer">
    <vt:lpwstr>1046-12.2.0.13306</vt:lpwstr>
  </property>
</Properties>
</file>